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7955" windowHeight="10215" activeTab="0"/>
  </bookViews>
  <sheets>
    <sheet name="Scheutbos" sheetId="1" r:id="rId1"/>
    <sheet name="Feuil3" sheetId="2" r:id="rId2"/>
    <sheet name="Feuil1" sheetId="3" r:id="rId3"/>
  </sheets>
  <definedNames>
    <definedName name="_xlnm._FilterDatabase" localSheetId="1" hidden="1">'Feuil3'!$A$1:$D$66</definedName>
    <definedName name="_xlnm._FilterDatabase" localSheetId="0" hidden="1">'Scheutbos'!$A$3:$S$1331</definedName>
  </definedNames>
  <calcPr fullCalcOnLoad="1"/>
</workbook>
</file>

<file path=xl/sharedStrings.xml><?xml version="1.0" encoding="utf-8"?>
<sst xmlns="http://schemas.openxmlformats.org/spreadsheetml/2006/main" count="6052" uniqueCount="2850">
  <si>
    <t>Cantharidé</t>
  </si>
  <si>
    <t>Azuurwaterjuffer</t>
  </si>
  <si>
    <t>Sargus bipunctatus</t>
  </si>
  <si>
    <t>Coccinelle à 7 points</t>
  </si>
  <si>
    <t>Himacerus apterus</t>
  </si>
  <si>
    <t>Hypena proboscidalis</t>
  </si>
  <si>
    <t>Cabera exanthemata</t>
  </si>
  <si>
    <t>Lomaspilis marginata</t>
  </si>
  <si>
    <t>Lygus sp</t>
  </si>
  <si>
    <t>Boomblauwtje</t>
  </si>
  <si>
    <t>Baetidae sp</t>
  </si>
  <si>
    <t>06</t>
  </si>
  <si>
    <t>Baetidae</t>
  </si>
  <si>
    <t>Pleuroptya ruralis</t>
  </si>
  <si>
    <t>Gewone netelmot</t>
  </si>
  <si>
    <t>Pyrale du houblon</t>
  </si>
  <si>
    <t>Kleine Wintervlinder</t>
  </si>
  <si>
    <t>Phalène hiémale</t>
  </si>
  <si>
    <t>Ischnura elegans</t>
  </si>
  <si>
    <t>Coccinella septempunctata</t>
  </si>
  <si>
    <t>Propylea quatuordecimpunctata</t>
  </si>
  <si>
    <t>Leptinotarsa decemlineata</t>
  </si>
  <si>
    <t>ordre</t>
  </si>
  <si>
    <t>Pyrausta aurata</t>
  </si>
  <si>
    <t>Kleidocerys resedae</t>
  </si>
  <si>
    <t>Agelenidae sp 1</t>
  </si>
  <si>
    <t>Agelenidae sp 2</t>
  </si>
  <si>
    <t>Gastrophysa viridula</t>
  </si>
  <si>
    <t>Cantharis lateralis</t>
  </si>
  <si>
    <t>Tetanocera sp</t>
  </si>
  <si>
    <t>Bellardia sp</t>
  </si>
  <si>
    <t>Gammare</t>
  </si>
  <si>
    <t>Agrotis exclamationis</t>
  </si>
  <si>
    <t>Myrmus miriformis</t>
  </si>
  <si>
    <t>Sphaerophore notée</t>
  </si>
  <si>
    <t>Menuetzweefvlieg</t>
  </si>
  <si>
    <t>Smalle bloembok</t>
  </si>
  <si>
    <t>Rhingia campestris</t>
  </si>
  <si>
    <t>Nederlandse naam</t>
  </si>
  <si>
    <t>Conocéphale des roseaux</t>
  </si>
  <si>
    <t>Criquet des pâtures</t>
  </si>
  <si>
    <t>Eristalis arbustorum</t>
  </si>
  <si>
    <t>Orthetrum cancellatum</t>
  </si>
  <si>
    <t>Doryphore</t>
  </si>
  <si>
    <t>Cryocère du lys</t>
  </si>
  <si>
    <t>Scoloposthethus thomsoni</t>
  </si>
  <si>
    <t>Phytocoris varipes</t>
  </si>
  <si>
    <t>Scolyte de l'orme</t>
  </si>
  <si>
    <t>Megoura viciae</t>
  </si>
  <si>
    <t>Stenolophus teutonus</t>
  </si>
  <si>
    <t>Coleophora sp</t>
  </si>
  <si>
    <t>Scenopinus fenestralis</t>
  </si>
  <si>
    <t>Polyommatus icarus</t>
  </si>
  <si>
    <t>Charançon</t>
  </si>
  <si>
    <t>Thymelicus lineola</t>
  </si>
  <si>
    <t>Scolytus scolytus</t>
  </si>
  <si>
    <t>Trichoniscus pusillus</t>
  </si>
  <si>
    <t>Polydesmus sp</t>
  </si>
  <si>
    <t>Calliphora vomitoria</t>
  </si>
  <si>
    <t>Lilioceris lilii</t>
  </si>
  <si>
    <t>Rhagonycha fulva</t>
  </si>
  <si>
    <t>Aeshna cyanea</t>
  </si>
  <si>
    <t>Aeshne bleue</t>
  </si>
  <si>
    <t>Epeire diadème</t>
  </si>
  <si>
    <t>Rhagio tringarius</t>
  </si>
  <si>
    <t>Curculionidae sp</t>
  </si>
  <si>
    <t>Mesembrina meridiana</t>
  </si>
  <si>
    <t>Rode puistjesgal</t>
  </si>
  <si>
    <t>Salticidae</t>
  </si>
  <si>
    <t>Bombylius major</t>
  </si>
  <si>
    <t>Tetragnatha sp</t>
  </si>
  <si>
    <t>Pirata sp1</t>
  </si>
  <si>
    <t>Philodromus sp (cespitum ou aureolus)</t>
  </si>
  <si>
    <t>Forficula auricularia</t>
  </si>
  <si>
    <t>Pericoma fuliginosa</t>
  </si>
  <si>
    <t>Calopterygidae</t>
  </si>
  <si>
    <t>Coenagrionidae</t>
  </si>
  <si>
    <t>Notonecte</t>
  </si>
  <si>
    <t>Bombus pascuorum</t>
  </si>
  <si>
    <t>Stenotus binotatus</t>
  </si>
  <si>
    <t>Cantharidae</t>
  </si>
  <si>
    <t>Carabidae</t>
  </si>
  <si>
    <t>Cerambycidae</t>
  </si>
  <si>
    <t>Zuringhaantje</t>
  </si>
  <si>
    <t>Drilus flavescens</t>
  </si>
  <si>
    <t>Drilidae</t>
  </si>
  <si>
    <t>Byturus tomentosus</t>
  </si>
  <si>
    <t>Frambozenkever</t>
  </si>
  <si>
    <t>Ver des framboises</t>
  </si>
  <si>
    <t>Byturidae</t>
  </si>
  <si>
    <t>Drile jaunâtre</t>
  </si>
  <si>
    <t>Slakkenvreter</t>
  </si>
  <si>
    <t>Bruinrode heidelibel</t>
  </si>
  <si>
    <t>Bessen-bandzwever</t>
  </si>
  <si>
    <t>Luperus longicornis</t>
  </si>
  <si>
    <t>Elateridae sp</t>
  </si>
  <si>
    <t>Witte grijsbandspanner</t>
  </si>
  <si>
    <t>Délicate ou Virginale</t>
  </si>
  <si>
    <t>Notocelia uddmanniana</t>
  </si>
  <si>
    <t>Roomvlek lieveheersbeestje</t>
  </si>
  <si>
    <t>Moustique</t>
  </si>
  <si>
    <t>Operophtera brumata</t>
  </si>
  <si>
    <t>Lycaenidae</t>
  </si>
  <si>
    <t>Cynips du bédéguar</t>
  </si>
  <si>
    <t>Empis livida</t>
  </si>
  <si>
    <t>Temnostoma vespiforme</t>
  </si>
  <si>
    <t>Ephémère</t>
  </si>
  <si>
    <t>Coccinelle à 14 points</t>
  </si>
  <si>
    <t>Oranjetipje</t>
  </si>
  <si>
    <t>Hazelaarbladrolkever</t>
  </si>
  <si>
    <t>Limonia nigropunctata</t>
  </si>
  <si>
    <t>Nephrotoma sp</t>
  </si>
  <si>
    <t>Graphomya maculata</t>
  </si>
  <si>
    <t>Graphomyie tachetée</t>
  </si>
  <si>
    <t>Tetragnathidae</t>
  </si>
  <si>
    <t>Nezara viridula</t>
  </si>
  <si>
    <t>Chorthippus brunneus</t>
  </si>
  <si>
    <t xml:space="preserve">Idaea seriata </t>
  </si>
  <si>
    <t>Cassida rubiginosa</t>
  </si>
  <si>
    <t>30</t>
  </si>
  <si>
    <t>40</t>
  </si>
  <si>
    <t>50</t>
  </si>
  <si>
    <t>Pentatoma rufipes</t>
  </si>
  <si>
    <t>Schaatsenrijder</t>
  </si>
  <si>
    <t>Hespérie du dactyle</t>
  </si>
  <si>
    <t>Pyronia tithonus</t>
  </si>
  <si>
    <t>Philaenus spumarius</t>
  </si>
  <si>
    <t>Populicerus confusus</t>
  </si>
  <si>
    <t>Chaoborus sp</t>
  </si>
  <si>
    <t>Anacaena lutescens</t>
  </si>
  <si>
    <t>Hydrophilidae</t>
  </si>
  <si>
    <t>Groene brandnetelsnuittor</t>
  </si>
  <si>
    <t>Kruisspin</t>
  </si>
  <si>
    <t>Sauterelle des chênes</t>
  </si>
  <si>
    <t>Chrysoperla carnea</t>
  </si>
  <si>
    <t>Linyphia triangularis</t>
  </si>
  <si>
    <t>Linyphiidae</t>
  </si>
  <si>
    <t>Pisaura mirabilis</t>
  </si>
  <si>
    <t>Pisauridae</t>
  </si>
  <si>
    <t>Dicyrtomina saundersi</t>
  </si>
  <si>
    <t>Tétrix subulé</t>
  </si>
  <si>
    <t>Perce-oreille, forficule</t>
  </si>
  <si>
    <t>Grande coccinelle orange</t>
  </si>
  <si>
    <t>Altica sp</t>
  </si>
  <si>
    <t>Bloedrode Heidelibel</t>
  </si>
  <si>
    <t>Agrion porte-coupe</t>
  </si>
  <si>
    <t>Coccinellidae</t>
  </si>
  <si>
    <t>Staphylinidae</t>
  </si>
  <si>
    <t>Conocephalus dorsalis</t>
  </si>
  <si>
    <t>Chrysolina coerulans</t>
  </si>
  <si>
    <t>Corixa punctata</t>
  </si>
  <si>
    <t>Corise</t>
  </si>
  <si>
    <t>Grote wintervlinder</t>
  </si>
  <si>
    <t>Piraat</t>
  </si>
  <si>
    <t>Polygonia c-album</t>
  </si>
  <si>
    <t>Gehakkelde aurelia</t>
  </si>
  <si>
    <t>Trichius zonatus</t>
  </si>
  <si>
    <t>Cantharis cf cryptica</t>
  </si>
  <si>
    <t>nom latin</t>
  </si>
  <si>
    <t>Ins</t>
  </si>
  <si>
    <t>Nom français</t>
  </si>
  <si>
    <t>Gerris lacustris</t>
  </si>
  <si>
    <t>Iassus lanio</t>
  </si>
  <si>
    <t>Oligia sp</t>
  </si>
  <si>
    <t>Cétoine</t>
  </si>
  <si>
    <t>Eurydema oleracea</t>
  </si>
  <si>
    <t>Nemophora degeerella</t>
  </si>
  <si>
    <t>Chrysomèle de la viorne</t>
  </si>
  <si>
    <t>Harpale bronzé</t>
  </si>
  <si>
    <t>Waterschorpioen</t>
  </si>
  <si>
    <t>Nepidae</t>
  </si>
  <si>
    <t>Bruine grijsbandspanner</t>
  </si>
  <si>
    <t>Cabère pustulée</t>
  </si>
  <si>
    <t>Anthophila fabriciana</t>
  </si>
  <si>
    <t>Myzus persicae</t>
  </si>
  <si>
    <t>Punaise du chou</t>
  </si>
  <si>
    <t>Punaise des chatons du bouleau</t>
  </si>
  <si>
    <t>Puceron vert du pêcher</t>
  </si>
  <si>
    <t>Oedémère noble</t>
  </si>
  <si>
    <t>Stratiomyidae</t>
  </si>
  <si>
    <t>Poecilobothrus nobilitatus</t>
  </si>
  <si>
    <t>Vanessa atalanta</t>
  </si>
  <si>
    <t>Pyrrhalta viburni</t>
  </si>
  <si>
    <t>Agelena labyrinthica</t>
  </si>
  <si>
    <t>Agelenidae</t>
  </si>
  <si>
    <t>Veertienstippelig lieveheersbeestje</t>
  </si>
  <si>
    <t>Tachypodoiulus albipes</t>
  </si>
  <si>
    <t>Megaloceroea recticornis</t>
  </si>
  <si>
    <t>Graswants</t>
  </si>
  <si>
    <t>Coenagrion puella</t>
  </si>
  <si>
    <t>Amaryllis</t>
  </si>
  <si>
    <t>Chloromyia formosa</t>
  </si>
  <si>
    <t>Bont zandoogje</t>
  </si>
  <si>
    <t>Tuinwolfspin</t>
  </si>
  <si>
    <t>Roodpoot schildwants</t>
  </si>
  <si>
    <t>Yponomeute du cerisier</t>
  </si>
  <si>
    <t>Cataclysta lemnata</t>
  </si>
  <si>
    <t>Polydrusus sp</t>
  </si>
  <si>
    <t>Bombus lapidarius</t>
  </si>
  <si>
    <t>Trogiidae</t>
  </si>
  <si>
    <t>Aphrophora alni</t>
  </si>
  <si>
    <t>Gerris lacustre</t>
  </si>
  <si>
    <t>Akkerhommel</t>
  </si>
  <si>
    <t>Notonecta glauca</t>
  </si>
  <si>
    <t>Cantharis fusca</t>
  </si>
  <si>
    <t>Cabera pusaria</t>
  </si>
  <si>
    <t>Tenthredo omissa</t>
  </si>
  <si>
    <t>Bruchidae</t>
  </si>
  <si>
    <t>Muscidae</t>
  </si>
  <si>
    <t>Decticinae</t>
  </si>
  <si>
    <t>Silphidae</t>
  </si>
  <si>
    <t>Lestidae</t>
  </si>
  <si>
    <t>Bourdon des champs</t>
  </si>
  <si>
    <t>Bourdon des pierres</t>
  </si>
  <si>
    <t>Weidebeekjuffer</t>
  </si>
  <si>
    <t>Eupeodes corollae</t>
  </si>
  <si>
    <t>Apoderus coryli</t>
  </si>
  <si>
    <t>Agrion élégant</t>
  </si>
  <si>
    <t>Leste vert</t>
  </si>
  <si>
    <t>Orthétrum réticulé</t>
  </si>
  <si>
    <t>Sitona lineatus</t>
  </si>
  <si>
    <t>Bibio marci</t>
  </si>
  <si>
    <t>Téléphone sombre</t>
  </si>
  <si>
    <t>Casside</t>
  </si>
  <si>
    <t>Aglais urticae</t>
  </si>
  <si>
    <t>Xylota segnis</t>
  </si>
  <si>
    <t>Punaise brune</t>
  </si>
  <si>
    <t>Mug</t>
  </si>
  <si>
    <t>Chloropidae sp</t>
  </si>
  <si>
    <t>Galle cerise du chêne</t>
  </si>
  <si>
    <t>Belle-dame</t>
  </si>
  <si>
    <t>Groene stinkwants</t>
  </si>
  <si>
    <t>Aphididae sp</t>
  </si>
  <si>
    <t>Zicrona caerulea</t>
  </si>
  <si>
    <t>Gammarus pulex</t>
  </si>
  <si>
    <t>Dasytes plumbeus</t>
  </si>
  <si>
    <t>Schorsloopkever</t>
  </si>
  <si>
    <t>Franse Veldwesp</t>
  </si>
  <si>
    <t>Poliste gaulois</t>
  </si>
  <si>
    <t>Anthocaris cardamines</t>
  </si>
  <si>
    <t>Paarsdrieoogje</t>
  </si>
  <si>
    <t>Tenthredo notha</t>
  </si>
  <si>
    <t>Cerobasis guestfalica</t>
  </si>
  <si>
    <t>Araniella cucurbitina</t>
  </si>
  <si>
    <t>Gewone tandkaak</t>
  </si>
  <si>
    <t>Pirate</t>
  </si>
  <si>
    <t>Punaise à pattes fauves</t>
  </si>
  <si>
    <t>Europese oorworm</t>
  </si>
  <si>
    <t>Acrolepia autumnitella</t>
  </si>
  <si>
    <t>Coleophora lineola</t>
  </si>
  <si>
    <t>28</t>
  </si>
  <si>
    <t>Chrysomelidae</t>
  </si>
  <si>
    <t>Rivula sericealis</t>
  </si>
  <si>
    <t>Bombyle</t>
  </si>
  <si>
    <t>Linde galmijt</t>
  </si>
  <si>
    <t>Schorpioenvlieg</t>
  </si>
  <si>
    <t>14</t>
  </si>
  <si>
    <t>Galle du tilleul</t>
  </si>
  <si>
    <t>02</t>
  </si>
  <si>
    <t>Galle de l'orme</t>
  </si>
  <si>
    <t>Sauterelle ponctuée</t>
  </si>
  <si>
    <t>Episyrphus balteatus</t>
  </si>
  <si>
    <t>Sarcophagidae</t>
  </si>
  <si>
    <t>Arge cyanocrocea</t>
  </si>
  <si>
    <t>Celastrina argiolus</t>
  </si>
  <si>
    <t>Strontvlieg</t>
  </si>
  <si>
    <t>Gewone Oeverlibel</t>
  </si>
  <si>
    <t>Chloromie agréable</t>
  </si>
  <si>
    <t>Bruine sprinkhaan</t>
  </si>
  <si>
    <t>Krasser</t>
  </si>
  <si>
    <t>Amphichroum canaliculatum</t>
  </si>
  <si>
    <t>16</t>
  </si>
  <si>
    <t>Maniola jurtina</t>
  </si>
  <si>
    <t>Syrite piaulante</t>
  </si>
  <si>
    <t>Rhaphigaster nebulosa</t>
  </si>
  <si>
    <t>Sympetrum à côté strié</t>
  </si>
  <si>
    <t>Syrphe du groseiller</t>
  </si>
  <si>
    <t>Empididae sp</t>
  </si>
  <si>
    <t>Culex sp</t>
  </si>
  <si>
    <t>Noctua pronuba</t>
  </si>
  <si>
    <t>Deraeocoris ruber</t>
  </si>
  <si>
    <t>Tyria jacobaeae</t>
  </si>
  <si>
    <t>Aelia acuminata</t>
  </si>
  <si>
    <t>Cantharis decipiens</t>
  </si>
  <si>
    <t>Lestes viridis</t>
  </si>
  <si>
    <t>Bloedcicade</t>
  </si>
  <si>
    <t>Petite nymphe au corps de feu</t>
  </si>
  <si>
    <t>Sympetrum rouge</t>
  </si>
  <si>
    <t>Dryomyzidae</t>
  </si>
  <si>
    <t>Nepa cinerea</t>
  </si>
  <si>
    <t>Gewoon bootsmannetje</t>
  </si>
  <si>
    <t>Galle de l'aulne</t>
  </si>
  <si>
    <t>Brandnetelwants</t>
  </si>
  <si>
    <t>Nabidae</t>
  </si>
  <si>
    <t>Scarabaeidae</t>
  </si>
  <si>
    <t>Anobiidae</t>
  </si>
  <si>
    <t>Notonectidae</t>
  </si>
  <si>
    <t>Pentatomidae</t>
  </si>
  <si>
    <t>Rhopalidae</t>
  </si>
  <si>
    <t>Aphididae</t>
  </si>
  <si>
    <t>Cercopidae</t>
  </si>
  <si>
    <t>Nèpe</t>
  </si>
  <si>
    <t>Punaise verte ponctuée</t>
  </si>
  <si>
    <t>Punaise verte des bois</t>
  </si>
  <si>
    <t>famille</t>
  </si>
  <si>
    <t>Eristalis tenax</t>
  </si>
  <si>
    <t>Crepidodera aurata</t>
  </si>
  <si>
    <t>Meidoornstippelmot</t>
  </si>
  <si>
    <t>obs</t>
  </si>
  <si>
    <t>Psylle du frêne</t>
  </si>
  <si>
    <t>Viburnumhaantje</t>
  </si>
  <si>
    <t>Vuurjuffer</t>
  </si>
  <si>
    <t>Porcellio scaber</t>
  </si>
  <si>
    <t>Polistes dominulus</t>
  </si>
  <si>
    <t>Bourdon terrestre</t>
  </si>
  <si>
    <t>Zwartpuntsmalbok</t>
  </si>
  <si>
    <t>Scatophage</t>
  </si>
  <si>
    <t>24</t>
  </si>
  <si>
    <t>12</t>
  </si>
  <si>
    <t>Zwartsprietdikkopje</t>
  </si>
  <si>
    <t>Miridae</t>
  </si>
  <si>
    <t>Pieris rapae</t>
  </si>
  <si>
    <t>Bombus terrestris sensus lato</t>
  </si>
  <si>
    <t>Clyte guêpe</t>
  </si>
  <si>
    <t>Mouche de Saint-Marc</t>
  </si>
  <si>
    <t>Tortricidae</t>
  </si>
  <si>
    <t>Goudoogje</t>
  </si>
  <si>
    <t>Chrysopidae</t>
  </si>
  <si>
    <t>Bruine gaasvlieg</t>
  </si>
  <si>
    <t>Hemerobiidae</t>
  </si>
  <si>
    <t>Aeschnidae</t>
  </si>
  <si>
    <t>Ixodidae</t>
  </si>
  <si>
    <t>Limoniidae</t>
  </si>
  <si>
    <t>Tryphoninae sp</t>
  </si>
  <si>
    <t>Ichneumonidae sp 1</t>
  </si>
  <si>
    <t>Ichneumonidae sp 3</t>
  </si>
  <si>
    <t>Phanéroptère porte-faux</t>
  </si>
  <si>
    <t>Punaise grise</t>
  </si>
  <si>
    <t>Acanthosomatidae</t>
  </si>
  <si>
    <t>Noctuidae</t>
  </si>
  <si>
    <t>Anthocoridae</t>
  </si>
  <si>
    <t>Coreidae</t>
  </si>
  <si>
    <t>Corixidae</t>
  </si>
  <si>
    <t>Scenopinidae</t>
  </si>
  <si>
    <t>Sepsidae</t>
  </si>
  <si>
    <t>Tomoceridae</t>
  </si>
  <si>
    <t>Calopterix éclatant</t>
  </si>
  <si>
    <t>Anthomyiidae</t>
  </si>
  <si>
    <t>Clubionidae</t>
  </si>
  <si>
    <t>Calliphoridae</t>
  </si>
  <si>
    <t>Chloropidae</t>
  </si>
  <si>
    <t>Kroosvlindertje</t>
  </si>
  <si>
    <t>Groefbijdoder</t>
  </si>
  <si>
    <t>Pluimmug</t>
  </si>
  <si>
    <t>Mouche fantôme</t>
  </si>
  <si>
    <t>Cercope sanguin</t>
  </si>
  <si>
    <t>Azuré des nerpruns</t>
  </si>
  <si>
    <t xml:space="preserve"> </t>
  </si>
  <si>
    <t>Anthaxia nitidula</t>
  </si>
  <si>
    <t>Oedemera lurida</t>
  </si>
  <si>
    <t>Schuimcicade</t>
  </si>
  <si>
    <t>Cercope spumeux</t>
  </si>
  <si>
    <t>Bremwants</t>
  </si>
  <si>
    <t>Argidae</t>
  </si>
  <si>
    <t>Braconidae</t>
  </si>
  <si>
    <t>Dolichopodidae</t>
  </si>
  <si>
    <t>Psylloidae</t>
  </si>
  <si>
    <t>Kleine rode weekschild</t>
  </si>
  <si>
    <t>Formicidae</t>
  </si>
  <si>
    <t>Vespidae</t>
  </si>
  <si>
    <t>Gewone wesp</t>
  </si>
  <si>
    <t>Microlophium carnosum</t>
  </si>
  <si>
    <t>Tipulidae</t>
  </si>
  <si>
    <t>Syrphe à ceintures</t>
  </si>
  <si>
    <t>Eristale des arbustes</t>
  </si>
  <si>
    <t>Eristate gluante</t>
  </si>
  <si>
    <t>Helophilus trivittatus</t>
  </si>
  <si>
    <t>Fourmi noire des prés</t>
  </si>
  <si>
    <t>Chrysoteuchia culmella</t>
  </si>
  <si>
    <t>Chrysotoxum cautum</t>
  </si>
  <si>
    <t>Caeciliidae</t>
  </si>
  <si>
    <t>Curculionidae</t>
  </si>
  <si>
    <t>Langsprietmot</t>
  </si>
  <si>
    <t>Adelidae</t>
  </si>
  <si>
    <t>Metapolophium dirhodum</t>
  </si>
  <si>
    <t>Klein geaderd witje</t>
  </si>
  <si>
    <t>Saperde</t>
  </si>
  <si>
    <t>Kleine vos</t>
  </si>
  <si>
    <t>Altise</t>
  </si>
  <si>
    <t>Panorpa communis</t>
  </si>
  <si>
    <t>Acrididae</t>
  </si>
  <si>
    <t>Phlogophora meticulosa</t>
  </si>
  <si>
    <t>Anax imperator</t>
  </si>
  <si>
    <t>Pyrrhosoma nymphula</t>
  </si>
  <si>
    <t>Sympetrum sanguineum</t>
  </si>
  <si>
    <t>Elasmucha grisea</t>
  </si>
  <si>
    <t>Cercopis vulnerata</t>
  </si>
  <si>
    <t>Conocephalus discolor</t>
  </si>
  <si>
    <t>Conocéphale bigarré</t>
  </si>
  <si>
    <t>Culicidae</t>
  </si>
  <si>
    <t>Empididae</t>
  </si>
  <si>
    <t>Psychodidae</t>
  </si>
  <si>
    <t>Rhagionidae</t>
  </si>
  <si>
    <t>Heterogaster urticae</t>
  </si>
  <si>
    <t>Forficulidae</t>
  </si>
  <si>
    <t>Bibionidae</t>
  </si>
  <si>
    <t>Bombylidae</t>
  </si>
  <si>
    <t>Chaeoboridae</t>
  </si>
  <si>
    <t>Conopidae</t>
  </si>
  <si>
    <t>Tenebrionidae</t>
  </si>
  <si>
    <t>Platbuik</t>
  </si>
  <si>
    <t>Libellule déprimée</t>
  </si>
  <si>
    <t>Libellulidae</t>
  </si>
  <si>
    <t>Heterotoma planicornis</t>
  </si>
  <si>
    <t>Hispa atra</t>
  </si>
  <si>
    <t>Scatophagidae</t>
  </si>
  <si>
    <t>Syrphidae</t>
  </si>
  <si>
    <t>Citroenpendelvlieg</t>
  </si>
  <si>
    <t>Piéride du navet</t>
  </si>
  <si>
    <t>Hélophile à bandes grises</t>
  </si>
  <si>
    <t>Groot langlijf</t>
  </si>
  <si>
    <t>Piéride de la rave</t>
  </si>
  <si>
    <t>Robert-le-diable</t>
  </si>
  <si>
    <t>Argus bleu, azuré de la bugrane</t>
  </si>
  <si>
    <t>Lepture tachetée</t>
  </si>
  <si>
    <t>Apis mellifera</t>
  </si>
  <si>
    <t>Aurore</t>
  </si>
  <si>
    <t>Puceron noir du sureau</t>
  </si>
  <si>
    <t>Bruine Snuituil</t>
  </si>
  <si>
    <t>Porcellion rude</t>
  </si>
  <si>
    <t>Blaniulus guttulatus</t>
  </si>
  <si>
    <t>Blaniule mouchetée</t>
  </si>
  <si>
    <t>Buprestidae</t>
  </si>
  <si>
    <t>Zuidelijk spitskopje</t>
  </si>
  <si>
    <t>Rietsprinkhaan</t>
  </si>
  <si>
    <t>Dromius quadrimaculatus</t>
  </si>
  <si>
    <t>Enallagma cyathigerum</t>
  </si>
  <si>
    <t>Cicadellidae</t>
  </si>
  <si>
    <t>Pemphigidae</t>
  </si>
  <si>
    <t>Puceron du bouleau</t>
  </si>
  <si>
    <t>Vulcain</t>
  </si>
  <si>
    <t>Apidae</t>
  </si>
  <si>
    <t>Halyzia sedecimguttata</t>
  </si>
  <si>
    <t>Penseelkever</t>
  </si>
  <si>
    <t>Corymbia fulva</t>
  </si>
  <si>
    <t>Lepture fauve</t>
  </si>
  <si>
    <t>Altise dorée</t>
  </si>
  <si>
    <t>Zwartpootsoldaatje</t>
  </si>
  <si>
    <t>Gewone eikengalwesp</t>
  </si>
  <si>
    <t>Cecidomyiidae</t>
  </si>
  <si>
    <t>Chorosoma schillingi</t>
  </si>
  <si>
    <t>Oedemera nobilis</t>
  </si>
  <si>
    <t>Phyllobius pomaceus</t>
  </si>
  <si>
    <t>Hulstvlieg</t>
  </si>
  <si>
    <t>Tenthredinidae</t>
  </si>
  <si>
    <t>Klein koolwitje</t>
  </si>
  <si>
    <t>Mouche scorpion</t>
  </si>
  <si>
    <t>Theridiidae</t>
  </si>
  <si>
    <t>Curculio nucum</t>
  </si>
  <si>
    <t>Balanin des noisettes</t>
  </si>
  <si>
    <t>Araneidae</t>
  </si>
  <si>
    <t>Lycosidae</t>
  </si>
  <si>
    <t>Lycaena phlaeas</t>
  </si>
  <si>
    <t>Cryptinae sp</t>
  </si>
  <si>
    <t>Ichneumonidae</t>
  </si>
  <si>
    <t>Lasius niger</t>
  </si>
  <si>
    <t>Yponomeuta padella</t>
  </si>
  <si>
    <t>Dagpauwoog</t>
  </si>
  <si>
    <t>Lantaarntje</t>
  </si>
  <si>
    <t>Clytus arietis</t>
  </si>
  <si>
    <t>Landkaartje</t>
  </si>
  <si>
    <t>Bramenbladwesp</t>
  </si>
  <si>
    <t>Taupin</t>
  </si>
  <si>
    <t>Dicyrtomidae</t>
  </si>
  <si>
    <t>Ephemeroptera</t>
  </si>
  <si>
    <t>Ephemeroptera sp</t>
  </si>
  <si>
    <t>Orgye étoilée</t>
  </si>
  <si>
    <t>Tircis</t>
  </si>
  <si>
    <t>Méticuleuse</t>
  </si>
  <si>
    <t>25</t>
  </si>
  <si>
    <t>Rhadinoceraea micans</t>
  </si>
  <si>
    <t>Tenthrède des iris</t>
  </si>
  <si>
    <t>Anax empereur</t>
  </si>
  <si>
    <t>Petite tortue</t>
  </si>
  <si>
    <t>Orgyia antiqua</t>
  </si>
  <si>
    <t>Celypha lacunana</t>
  </si>
  <si>
    <t>Sylvicola fenestralis</t>
  </si>
  <si>
    <t>Anisopodidae</t>
  </si>
  <si>
    <t>Coquille d'or</t>
  </si>
  <si>
    <t>Adèle verte</t>
  </si>
  <si>
    <t>Pyrale de l'ortie</t>
  </si>
  <si>
    <t>Chrysotoxine</t>
  </si>
  <si>
    <t>Cicadelle verte</t>
  </si>
  <si>
    <t>Groene cicade</t>
  </si>
  <si>
    <t>Agrion jouvencelle</t>
  </si>
  <si>
    <t>Agromyzidae</t>
  </si>
  <si>
    <t>Veelkleurig aziatisch lieveheersbeestje</t>
  </si>
  <si>
    <t>Coccinelle asiatique</t>
  </si>
  <si>
    <t>Cynipidae</t>
  </si>
  <si>
    <t>Wegmier</t>
  </si>
  <si>
    <t>Athous haemorrhoidalis</t>
  </si>
  <si>
    <t>Volucella bombylans plumata</t>
  </si>
  <si>
    <t>Apodère du noisetier</t>
  </si>
  <si>
    <t>Attelabidae</t>
  </si>
  <si>
    <t>Gerridae</t>
  </si>
  <si>
    <t>Lygaeidae</t>
  </si>
  <si>
    <t>Breedsprietwants</t>
  </si>
  <si>
    <t>Mouche verte</t>
  </si>
  <si>
    <t>Rhingie champêtre</t>
  </si>
  <si>
    <t>Volucelle-bourdon</t>
  </si>
  <si>
    <t>Sphaerophoria cf scripta</t>
  </si>
  <si>
    <t>Chilocorus renipustulatus</t>
  </si>
  <si>
    <t>Hibernie défeuillante</t>
  </si>
  <si>
    <t>Araneus diadematus</t>
  </si>
  <si>
    <t>Blinde bij</t>
  </si>
  <si>
    <t>Terrasjes-kommazwever</t>
  </si>
  <si>
    <t>Brandnetelmot</t>
  </si>
  <si>
    <t>Koolwants</t>
  </si>
  <si>
    <t>Phytocoris tiliae</t>
  </si>
  <si>
    <t>Trombidium autumnalis</t>
  </si>
  <si>
    <t>Closterotomus norwegicus</t>
  </si>
  <si>
    <t>Lepture</t>
  </si>
  <si>
    <t>Phyllobius sp</t>
  </si>
  <si>
    <t>Dolerus sp</t>
  </si>
  <si>
    <t>Grammoptera ruficornis</t>
  </si>
  <si>
    <t>Aphrodes makarovi</t>
  </si>
  <si>
    <t>Coccinelle à échiquier, à damier</t>
  </si>
  <si>
    <t>Panorpidae</t>
  </si>
  <si>
    <t>Chrysomèle</t>
  </si>
  <si>
    <t>Opilion</t>
  </si>
  <si>
    <t>Piezodorus lituratus</t>
  </si>
  <si>
    <t>Witvlakvlinder</t>
  </si>
  <si>
    <t>Aphrophore du saule</t>
  </si>
  <si>
    <t>Honingbij</t>
  </si>
  <si>
    <t>Abeille domestique</t>
  </si>
  <si>
    <t>Nymphalidae</t>
  </si>
  <si>
    <t>Pieridae</t>
  </si>
  <si>
    <t>Hooivlinder</t>
  </si>
  <si>
    <t>Agaatvlinder</t>
  </si>
  <si>
    <t>Erannis defoliaria</t>
  </si>
  <si>
    <t>Gewone Worteluil</t>
  </si>
  <si>
    <t>Point d'exclamation</t>
  </si>
  <si>
    <t>Wilgenlieveheersbeestje</t>
  </si>
  <si>
    <t>Nedyus quadrimaculatus</t>
  </si>
  <si>
    <t>Eysarcoris venustissimus</t>
  </si>
  <si>
    <t>Calopteryx splendens</t>
  </si>
  <si>
    <t>Cerceris rybyensis</t>
  </si>
  <si>
    <t>Pantilius tunicatus</t>
  </si>
  <si>
    <t>Chrysomèle fastueuse</t>
  </si>
  <si>
    <t>Grote fopwesp</t>
  </si>
  <si>
    <t>Sphaeroderma testaceum</t>
  </si>
  <si>
    <t>Ecaille du séneçon</t>
  </si>
  <si>
    <t>Criquet duettiste</t>
  </si>
  <si>
    <t>Decticelle cendrée</t>
  </si>
  <si>
    <t>Tettigonia viridissima</t>
  </si>
  <si>
    <t>Grande sauterelle verte</t>
  </si>
  <si>
    <t>Vespula vulgaris</t>
  </si>
  <si>
    <t>Guêpe commune</t>
  </si>
  <si>
    <t>Nephrotoma appendiculata</t>
  </si>
  <si>
    <t>Platrug</t>
  </si>
  <si>
    <t>Polydesme</t>
  </si>
  <si>
    <t>Ruwe pissebed</t>
  </si>
  <si>
    <t>Chrysolina fastuosa</t>
  </si>
  <si>
    <t>Agapanthia villosoviridescens</t>
  </si>
  <si>
    <t>Cicadella viridis</t>
  </si>
  <si>
    <t>Notostira elongata</t>
  </si>
  <si>
    <t>Gewone komkommerspin</t>
  </si>
  <si>
    <t>Epeire-concombre</t>
  </si>
  <si>
    <t>Tenthrède</t>
  </si>
  <si>
    <t>Kniptor</t>
  </si>
  <si>
    <t>Rauwvlieg</t>
  </si>
  <si>
    <t>Aardappelgalwesp</t>
  </si>
  <si>
    <t>Steenhommel</t>
  </si>
  <si>
    <t>Aardhommel</t>
  </si>
  <si>
    <t>Grote wolzwever</t>
  </si>
  <si>
    <t>Cremnops desertor</t>
  </si>
  <si>
    <t>Stenopterus rufus</t>
  </si>
  <si>
    <t>Coloradokever</t>
  </si>
  <si>
    <t>Lelihaantje</t>
  </si>
  <si>
    <t>Palomena prasina</t>
  </si>
  <si>
    <t>Syritta pipiens</t>
  </si>
  <si>
    <t>Aphrophora salicina</t>
  </si>
  <si>
    <t>Calvia quatuordecimguttata</t>
  </si>
  <si>
    <t>Libellula depressa</t>
  </si>
  <si>
    <t>Watersnuffel</t>
  </si>
  <si>
    <t>Snuitvlieg</t>
  </si>
  <si>
    <t>Stro-uiltje</t>
  </si>
  <si>
    <t>Soyeuse</t>
  </si>
  <si>
    <t>Gevlekte smalbok</t>
  </si>
  <si>
    <t>Lagria hirta</t>
  </si>
  <si>
    <t>Phatanglidae</t>
  </si>
  <si>
    <t>Rode fluweelmijt</t>
  </si>
  <si>
    <t>Trombididae</t>
  </si>
  <si>
    <t>Tique</t>
  </si>
  <si>
    <t>Aoutat</t>
  </si>
  <si>
    <t>Plieuse des feuilles du saule Marsault</t>
  </si>
  <si>
    <t>Tetrix subulata</t>
  </si>
  <si>
    <t>Melyridae</t>
  </si>
  <si>
    <t>Oedemeridae</t>
  </si>
  <si>
    <t>Scolytidae</t>
  </si>
  <si>
    <t>Elateridae</t>
  </si>
  <si>
    <t>Houtpantserjuffer</t>
  </si>
  <si>
    <t>Paon du jour</t>
  </si>
  <si>
    <t>Bronzé, cuivré commun</t>
  </si>
  <si>
    <t>Myrtil</t>
  </si>
  <si>
    <t>Hibou</t>
  </si>
  <si>
    <t>Acrolepiidae</t>
  </si>
  <si>
    <t>Arctiidae</t>
  </si>
  <si>
    <t>Choreutidae</t>
  </si>
  <si>
    <t>Coleophoridae</t>
  </si>
  <si>
    <t>Crambidae</t>
  </si>
  <si>
    <t>Geometridae</t>
  </si>
  <si>
    <t>Paardenbloemspanner</t>
  </si>
  <si>
    <t>Hesperiidae</t>
  </si>
  <si>
    <t>Lymantriidae</t>
  </si>
  <si>
    <t>Eutomostethus ephippium</t>
  </si>
  <si>
    <t>Sphecodes sp</t>
  </si>
  <si>
    <t>Macrophya annulata</t>
  </si>
  <si>
    <t>Pararge aegeria</t>
  </si>
  <si>
    <t>Phytopte du noyer</t>
  </si>
  <si>
    <t>Veelkleurig goudhaantje</t>
  </si>
  <si>
    <t>Noctuelle à museau</t>
  </si>
  <si>
    <t>Sympetrum striolatum</t>
  </si>
  <si>
    <t>Chorthippus parallelus</t>
  </si>
  <si>
    <t>Leptophyes punctatissima</t>
  </si>
  <si>
    <t>Meconema thalassinum</t>
  </si>
  <si>
    <t>Phaneroptera falcata</t>
  </si>
  <si>
    <t>Euceraphis punctipennis</t>
  </si>
  <si>
    <t>Cloporte nain</t>
  </si>
  <si>
    <t>Aardhommelreus</t>
  </si>
  <si>
    <t>Gewone rode bladloper</t>
  </si>
  <si>
    <t>Meidoorn-bloedblaarluis</t>
  </si>
  <si>
    <t>Berkenwants</t>
  </si>
  <si>
    <t>Pyjamazweefvlieg</t>
  </si>
  <si>
    <t>Grypocoris sexguttatus</t>
  </si>
  <si>
    <t>21</t>
  </si>
  <si>
    <t>27</t>
  </si>
  <si>
    <t>21a</t>
  </si>
  <si>
    <t>19</t>
  </si>
  <si>
    <t>07</t>
  </si>
  <si>
    <t>29</t>
  </si>
  <si>
    <t>Eriophyoidea</t>
  </si>
  <si>
    <t>Micromus cf variegatus</t>
  </si>
  <si>
    <t>Okkernootviltmijten</t>
  </si>
  <si>
    <t>Blauwe glazenmaker</t>
  </si>
  <si>
    <t>Grote Keizerlibel</t>
  </si>
  <si>
    <t>7-stippeliglieveheerbeestje</t>
  </si>
  <si>
    <t>Liocoris tripustulatus</t>
  </si>
  <si>
    <t>Aphis sambuci</t>
  </si>
  <si>
    <t>Aspidapion radiolus</t>
  </si>
  <si>
    <t>Seljeskumsikade</t>
  </si>
  <si>
    <t>Lycosidae sp</t>
  </si>
  <si>
    <t>Mangora acalypha</t>
  </si>
  <si>
    <t>Arraignée petite bouteille</t>
  </si>
  <si>
    <t>Liocranidae sp</t>
  </si>
  <si>
    <t>Liocranidae</t>
  </si>
  <si>
    <t>Thomisidae</t>
  </si>
  <si>
    <t>Phalangiidae</t>
  </si>
  <si>
    <t>Megalocoleus tanaceti</t>
  </si>
  <si>
    <t>Tetrigidae</t>
  </si>
  <si>
    <t>Zeggedoorntje</t>
  </si>
  <si>
    <t>Tettigoniidae</t>
  </si>
  <si>
    <t>Struiksprinkhaan</t>
  </si>
  <si>
    <t>Boomsprinkhaan</t>
  </si>
  <si>
    <t>Grote groene sabelsprinkhaan</t>
  </si>
  <si>
    <t>Sikkelsprinkhaan</t>
  </si>
  <si>
    <t>Beekvlokreeft</t>
  </si>
  <si>
    <t>Fraaie schijnboktor</t>
  </si>
  <si>
    <t>Cyclosa conica</t>
  </si>
  <si>
    <t>Cyclose conique</t>
  </si>
  <si>
    <t>Araschnia levana</t>
  </si>
  <si>
    <t>Geelbandlangsprietmot</t>
  </si>
  <si>
    <t>Carte géographique 2e génération</t>
  </si>
  <si>
    <t>Limnia unguicornis</t>
  </si>
  <si>
    <t>Sciomyzidae</t>
  </si>
  <si>
    <t>Sicus ferrugineus</t>
  </si>
  <si>
    <t>Adela reaumurella</t>
  </si>
  <si>
    <t>Pieris napi</t>
  </si>
  <si>
    <t>Coreus marginatus</t>
  </si>
  <si>
    <t>Marpissa muscosa</t>
  </si>
  <si>
    <t>Lyonetiidae</t>
  </si>
  <si>
    <t>Nepticulidae</t>
  </si>
  <si>
    <t>Nepticule dorée</t>
  </si>
  <si>
    <t>Pardosa sp</t>
  </si>
  <si>
    <t>Gracillaridae</t>
  </si>
  <si>
    <t>Lasius brunneus</t>
  </si>
  <si>
    <t>Lasius fuliginosus</t>
  </si>
  <si>
    <t>Bucculatricidae</t>
  </si>
  <si>
    <t>Bedelliidae</t>
  </si>
  <si>
    <t>Argiope bruennichi</t>
  </si>
  <si>
    <t>Argiope fasciée</t>
  </si>
  <si>
    <t>Tephritidae</t>
  </si>
  <si>
    <t>Dicyphus epilobii</t>
  </si>
  <si>
    <t>Lygus pratensis</t>
  </si>
  <si>
    <t>Galle Populus canescens</t>
  </si>
  <si>
    <t>Galle Acer campestris</t>
  </si>
  <si>
    <t>Galle Crataegus</t>
  </si>
  <si>
    <t>Galle Ulmus</t>
  </si>
  <si>
    <t>Galle Rubus</t>
  </si>
  <si>
    <t>Galle Acer</t>
  </si>
  <si>
    <t>Galle Salix alba</t>
  </si>
  <si>
    <t>Galle Quercus</t>
  </si>
  <si>
    <t>Galle Fraxinus</t>
  </si>
  <si>
    <t>Galle Acer pseudoplatanus</t>
  </si>
  <si>
    <t>Galle Urtica</t>
  </si>
  <si>
    <t>Galle Tilia</t>
  </si>
  <si>
    <t>Galle Salix caprea</t>
  </si>
  <si>
    <t>Galle Salix</t>
  </si>
  <si>
    <t>Galle Salix purpurea</t>
  </si>
  <si>
    <t>Galle Carpinus</t>
  </si>
  <si>
    <t>Galle Persicaria</t>
  </si>
  <si>
    <t>Tischeriidae</t>
  </si>
  <si>
    <t>Orgyie pudibonde</t>
  </si>
  <si>
    <t>Notodontidae</t>
  </si>
  <si>
    <t>C noir</t>
  </si>
  <si>
    <t>Anyphaena accentuata</t>
  </si>
  <si>
    <t>Anyphaenidae</t>
  </si>
  <si>
    <t>Dicranopalpus ramosus</t>
  </si>
  <si>
    <t>Hydrometra stagnorum</t>
  </si>
  <si>
    <t>Hydromètre</t>
  </si>
  <si>
    <t>Hydrometridae</t>
  </si>
  <si>
    <t>Amaurobius ferox</t>
  </si>
  <si>
    <t>Amaurobiidae</t>
  </si>
  <si>
    <t>Pirata piraticus</t>
  </si>
  <si>
    <t>Heliophanus auratus</t>
  </si>
  <si>
    <t>Theridion tinctum</t>
  </si>
  <si>
    <t>Clubiona reclusa</t>
  </si>
  <si>
    <t>Dolycoris baccarum</t>
  </si>
  <si>
    <t>Pentatome des baies</t>
  </si>
  <si>
    <t>Acanthosome bigarrée</t>
  </si>
  <si>
    <t>Deraeocoris flavilinea</t>
  </si>
  <si>
    <t>Trachys minutus</t>
  </si>
  <si>
    <t>Paradromius linearis</t>
  </si>
  <si>
    <t>Dorytomus sp</t>
  </si>
  <si>
    <t>Psyllobora vingtiduepunctata</t>
  </si>
  <si>
    <t>Chaetocnema sp</t>
  </si>
  <si>
    <t>Variimorda villosa</t>
  </si>
  <si>
    <t>Mordellidae</t>
  </si>
  <si>
    <t>Pachygnatha clerckii</t>
  </si>
  <si>
    <t>Pachygnatha degeerii</t>
  </si>
  <si>
    <t>Clubiona lutescens</t>
  </si>
  <si>
    <t>Nigma flavescens</t>
  </si>
  <si>
    <t>Dictynidae</t>
  </si>
  <si>
    <t>Gnathonarium dentatum</t>
  </si>
  <si>
    <t>Oniscus asellus</t>
  </si>
  <si>
    <t>Kelderpissebed</t>
  </si>
  <si>
    <t>Cloporte brillant</t>
  </si>
  <si>
    <t>Agrochola lota</t>
  </si>
  <si>
    <t>Ectopsocidae sp</t>
  </si>
  <si>
    <t>Ectopsocidae</t>
  </si>
  <si>
    <t>Caliroa cerasi</t>
  </si>
  <si>
    <t>Kersenbladwesp</t>
  </si>
  <si>
    <t>Tenthrède limace</t>
  </si>
  <si>
    <t>Gasteruptiidae</t>
  </si>
  <si>
    <t>Dilophus febrilis</t>
  </si>
  <si>
    <t>Helophilus pendulus</t>
  </si>
  <si>
    <t>Gewone pendelvlieg</t>
  </si>
  <si>
    <t>Hélophile suspendu</t>
  </si>
  <si>
    <t>Anomoia purmunda</t>
  </si>
  <si>
    <t>Ptychoptera contaminata</t>
  </si>
  <si>
    <t>Ptychopteridae</t>
  </si>
  <si>
    <t>Dasysyrphus albostriatus</t>
  </si>
  <si>
    <t>Emmelina monodactyla</t>
  </si>
  <si>
    <t>Pterophoridae</t>
  </si>
  <si>
    <t>Spilosoma lubricipeda</t>
  </si>
  <si>
    <t>Agrochola circellaris</t>
  </si>
  <si>
    <t>Autographa gamma</t>
  </si>
  <si>
    <t>Xestia C-nigrum</t>
  </si>
  <si>
    <t>Anthomyia pluvialis</t>
  </si>
  <si>
    <t>Volucella zonaria</t>
  </si>
  <si>
    <t>Lucilia sp</t>
  </si>
  <si>
    <t>Tipula oleracea</t>
  </si>
  <si>
    <t>Thaumatomyia notata</t>
  </si>
  <si>
    <t>Chlorops notée</t>
  </si>
  <si>
    <t>Chironomus plumosus</t>
  </si>
  <si>
    <t>Chironomidae</t>
  </si>
  <si>
    <t>Pholidoptera griseoaptera</t>
  </si>
  <si>
    <t>Ctenichneumon sp</t>
  </si>
  <si>
    <t>Tenthredo scrophulariae</t>
  </si>
  <si>
    <t>Fieberiella florii</t>
  </si>
  <si>
    <t>Anthocoris nemorum</t>
  </si>
  <si>
    <t>Elasmucha fieberi</t>
  </si>
  <si>
    <t>Myrmica rubra</t>
  </si>
  <si>
    <t xml:space="preserve">25 </t>
  </si>
  <si>
    <t>Myrmicinae</t>
  </si>
  <si>
    <t>Acronicta rumicis</t>
  </si>
  <si>
    <t>Noctuelle de la Patience</t>
  </si>
  <si>
    <t>Empoasca sp</t>
  </si>
  <si>
    <t>Galle Juglans</t>
  </si>
  <si>
    <t>Phratora vitellinae</t>
  </si>
  <si>
    <t>Brons griendhaantje</t>
  </si>
  <si>
    <t>Phragmatobia fuliginosa</t>
  </si>
  <si>
    <t>Ecaille cramoisie</t>
  </si>
  <si>
    <t>Kleine Beer</t>
  </si>
  <si>
    <t>Gelis sp</t>
  </si>
  <si>
    <t>Polietes meridionalis</t>
  </si>
  <si>
    <t>Nikita Vikhrev</t>
  </si>
  <si>
    <t>Myathropa florea</t>
  </si>
  <si>
    <t>Scatophaga stercoraria</t>
  </si>
  <si>
    <t>Juergen Peters</t>
  </si>
  <si>
    <t>Nyctia halterata</t>
  </si>
  <si>
    <t>Protoclythia modesta</t>
  </si>
  <si>
    <t>Platypezidae</t>
  </si>
  <si>
    <t>Paul Beuk</t>
  </si>
  <si>
    <t>Stéphane Lebrun</t>
  </si>
  <si>
    <t>conf</t>
  </si>
  <si>
    <t>Theo Zeegers</t>
  </si>
  <si>
    <t>Chrysopilus cristatus</t>
  </si>
  <si>
    <t>Calliphora sp1</t>
  </si>
  <si>
    <t>Musca autumnalis</t>
  </si>
  <si>
    <t>Gabor Kerasztes</t>
  </si>
  <si>
    <t>Anthomyiidae sp (prob.Hylemya)</t>
  </si>
  <si>
    <t>Tipula varipennis</t>
  </si>
  <si>
    <t>Trichoceridae</t>
  </si>
  <si>
    <t>Hydrotaea sp</t>
  </si>
  <si>
    <t>Hebecnema sp</t>
  </si>
  <si>
    <t>Coenosia tigrina</t>
  </si>
  <si>
    <t>Gabor Keresztes</t>
  </si>
  <si>
    <t>Callomyia sp</t>
  </si>
  <si>
    <t xml:space="preserve">29 </t>
  </si>
  <si>
    <t>Nigel Jones</t>
  </si>
  <si>
    <t>Ochlodes sylvanus</t>
  </si>
  <si>
    <t>Tony Irwin et Nikita</t>
  </si>
  <si>
    <t>Pammene aurana</t>
  </si>
  <si>
    <t>Tipula paludosa</t>
  </si>
  <si>
    <t>Coriomeris denticulatus</t>
  </si>
  <si>
    <t>Minettia longipennis</t>
  </si>
  <si>
    <t>Lauxaniidae</t>
  </si>
  <si>
    <t>Black et Lars</t>
  </si>
  <si>
    <t>Calliphora vicina</t>
  </si>
  <si>
    <t>Jorge Mota Almeda</t>
  </si>
  <si>
    <t>Stenurella melanura</t>
  </si>
  <si>
    <t>Leptura maculata</t>
  </si>
  <si>
    <t>Harmonia axyridis f spectabilis</t>
  </si>
  <si>
    <t>Harmonia axyridis f succinea</t>
  </si>
  <si>
    <t>Stomoxys calcitrans</t>
  </si>
  <si>
    <t>Muscinae</t>
  </si>
  <si>
    <t>Jorge Almeida</t>
  </si>
  <si>
    <t>Stephane Lebrun</t>
  </si>
  <si>
    <t>Phaonia tuguriorum</t>
  </si>
  <si>
    <t>Neomyia sp</t>
  </si>
  <si>
    <t>Susan Walter</t>
  </si>
  <si>
    <t>Calliopum sp</t>
  </si>
  <si>
    <t>Katerina Dvorakova</t>
  </si>
  <si>
    <t>Lonchaeidae</t>
  </si>
  <si>
    <t>Trichocera sp</t>
  </si>
  <si>
    <t>Sarcophaga sp</t>
  </si>
  <si>
    <t>Nikita Vikrev</t>
  </si>
  <si>
    <t>Hydrophoria sp</t>
  </si>
  <si>
    <t>Syrphus ribesii</t>
  </si>
  <si>
    <t>Lars</t>
  </si>
  <si>
    <t>Philippe Moniotte</t>
  </si>
  <si>
    <t>Tachinidae</t>
  </si>
  <si>
    <t>Syrphus vitripennis</t>
  </si>
  <si>
    <t>Sepsis sp</t>
  </si>
  <si>
    <t>fulgens</t>
  </si>
  <si>
    <t>Eriothrix rufomaculata</t>
  </si>
  <si>
    <t>Gasteruptiidae sp</t>
  </si>
  <si>
    <t>Lacanobia oleracea</t>
  </si>
  <si>
    <t>Tymo Muus</t>
  </si>
  <si>
    <t>Ichneumon sp 1</t>
  </si>
  <si>
    <t>Camille Thirion</t>
  </si>
  <si>
    <t>Adelgidae</t>
  </si>
  <si>
    <t>Scambus sp</t>
  </si>
  <si>
    <t>Pierre-Nicolas</t>
  </si>
  <si>
    <t>Ichneumonidae sp 4</t>
  </si>
  <si>
    <t>JoséLuis</t>
  </si>
  <si>
    <t xml:space="preserve">Tenthredopsis sordida </t>
  </si>
  <si>
    <t>?</t>
  </si>
  <si>
    <t>Opisthograptis luteolata</t>
  </si>
  <si>
    <t>Hagendoornvlinder</t>
  </si>
  <si>
    <t>Citronnelle rouillée</t>
  </si>
  <si>
    <t>Acaenitinae</t>
  </si>
  <si>
    <t>Frank Koeler</t>
  </si>
  <si>
    <t>Dr Ellis</t>
  </si>
  <si>
    <t>Ichneumon inquinatus</t>
  </si>
  <si>
    <t>Banchinae sp</t>
  </si>
  <si>
    <t>Pierre Nicolas</t>
  </si>
  <si>
    <t>Lissonota sp</t>
  </si>
  <si>
    <t>Christian</t>
  </si>
  <si>
    <t>Jojanneke</t>
  </si>
  <si>
    <t>Eckart Stolle</t>
  </si>
  <si>
    <t>Lasioglossum sp</t>
  </si>
  <si>
    <t>Hylaeus sp</t>
  </si>
  <si>
    <t>Crabronidae</t>
  </si>
  <si>
    <t>Philippe Wegnez</t>
  </si>
  <si>
    <t>Nikita et Lars</t>
  </si>
  <si>
    <t>31</t>
  </si>
  <si>
    <t>Acer campestre - Aceria aceriscampestris</t>
  </si>
  <si>
    <t>Acer pseudoplatanus - Aceria cephalonea</t>
  </si>
  <si>
    <t>Crataegus monogyna - Aceria crataegi</t>
  </si>
  <si>
    <t>Juglans regia - Aceria erinea</t>
  </si>
  <si>
    <t>Acer pseudoplatanus - Aceria macrorhyncha</t>
  </si>
  <si>
    <t>Rubus fruticosus - Aceria silvicola</t>
  </si>
  <si>
    <t>Salix alba - Aculus tetanothrix</t>
  </si>
  <si>
    <t>Picea abies - Adelges abietis</t>
  </si>
  <si>
    <t>Betula pendula - Agromyza alnibetulae</t>
  </si>
  <si>
    <t>Humulus lupulus - Agromyza flaviceps</t>
  </si>
  <si>
    <t>Quercus robur - Andricus kollari</t>
  </si>
  <si>
    <t>Quercus robur - Andricus lignicola</t>
  </si>
  <si>
    <t>Calystegia sepium - Bedellia somnulentella</t>
  </si>
  <si>
    <t>Quercus robur - Biorhiza pallida</t>
  </si>
  <si>
    <t>Crataegus monogyna - Bucculatrix bechsteinella</t>
  </si>
  <si>
    <t>Artemisia vulgaris - Bucculatrix noltei</t>
  </si>
  <si>
    <t>Acer platanoides - Bucculatrix thoracella</t>
  </si>
  <si>
    <t>Fallopia japonica - Calybites phasianipennella</t>
  </si>
  <si>
    <t>Aesculus hippocastanum - Cameraria ohridella</t>
  </si>
  <si>
    <t>Quercus robur - Cynips divisa</t>
  </si>
  <si>
    <t>Quercus robur - Cynips longiventris</t>
  </si>
  <si>
    <t>Quercus robur - Cynips quercusfolii</t>
  </si>
  <si>
    <t>Persicaria bistorta - Dasineura bistortae</t>
  </si>
  <si>
    <t>Urtica dioica - Dasineura urticae</t>
  </si>
  <si>
    <t>Rosa canina - Diplolepis rosae</t>
  </si>
  <si>
    <t>Acer pseudoplatanus - Drisina glutinosa</t>
  </si>
  <si>
    <t>Crataegus monogyna - Dysaphis crataegi</t>
  </si>
  <si>
    <t>Tilia - Eriophyes exilis</t>
  </si>
  <si>
    <t>Alnus glutinosa - Eriophyes inangulis</t>
  </si>
  <si>
    <t>Tilia - Eriophyes tiliae</t>
  </si>
  <si>
    <t>Betula pendula - Fenusella nana</t>
  </si>
  <si>
    <t>Syringa vulgaris - Gracillaria syringella</t>
  </si>
  <si>
    <t>Acer pseudoplatanus - Heterarthrus aceris</t>
  </si>
  <si>
    <t>Alnus glutinosa - Heterarthrus vagans</t>
  </si>
  <si>
    <t>Salix caprea - Iteomyia capreae</t>
  </si>
  <si>
    <t>Sambucus nigra - Liriomyza amoena</t>
  </si>
  <si>
    <t>Eupatorium cannabinum - Liriomyza eupatorii</t>
  </si>
  <si>
    <t>Galeopsis tetrahit - Liriomyza strigata</t>
  </si>
  <si>
    <t>Prunus avium - Lyonetia clerkella</t>
  </si>
  <si>
    <t>Rubus fruticosus - Metallus pumilus</t>
  </si>
  <si>
    <t>Quercus robur - Neuroterus albipes</t>
  </si>
  <si>
    <t>Quercus robur - Neuroterus numismalis</t>
  </si>
  <si>
    <t>Quercus robur - Neuroterus quercusbaccarum</t>
  </si>
  <si>
    <t>Acer pseudoplatanus - Pediaspis aceris</t>
  </si>
  <si>
    <t>Populus nigra - Pemphigus spyrothecae</t>
  </si>
  <si>
    <t>Salix alba - Phyllocnistis saligna</t>
  </si>
  <si>
    <t>Populus canescens - Phyllocnistis xenia</t>
  </si>
  <si>
    <t>Corylus avellana - Phyllonorycter coryli</t>
  </si>
  <si>
    <t>Crataegus monogyna - Phyllonorycter corylifoliella</t>
  </si>
  <si>
    <t>Carpinus betulus - Phyllonorycter esperella</t>
  </si>
  <si>
    <t>Acer pseudoplatanus - Phyllonorycter geniculella</t>
  </si>
  <si>
    <t>Crataegus monogyna - Phyllonorycter leucographella</t>
  </si>
  <si>
    <t>Cornus sanguinea - Phytomyza agromyzina</t>
  </si>
  <si>
    <t>Pulicaria dysenterica - Phytomyza conizae</t>
  </si>
  <si>
    <t>Ilex aquifolium - Phytomyza ilicis</t>
  </si>
  <si>
    <t>Heracleum sphondylium - Phytomyza spondylii</t>
  </si>
  <si>
    <t>Tilia - Phytoptus abnormis</t>
  </si>
  <si>
    <t>Salix caprea - Pontania bridgmanii</t>
  </si>
  <si>
    <t>Salix purpurea - Pontania viminalis</t>
  </si>
  <si>
    <t>Salix alba - Pontania proxima</t>
  </si>
  <si>
    <t>Quercus robur - Profenusa pygmaea</t>
  </si>
  <si>
    <t>Betula pendula - Profenusa sp</t>
  </si>
  <si>
    <t>Salix alba - Rabdophaga saliciperda</t>
  </si>
  <si>
    <t>Salix alba - Rabdophage strobilina</t>
  </si>
  <si>
    <t>Rosa canina - Stigmella anomalella</t>
  </si>
  <si>
    <t>Rubus fruticosus - Stigmella aurella</t>
  </si>
  <si>
    <t>Quercus robur - Stigmella basiguttela</t>
  </si>
  <si>
    <t>Betula pendula - Stigmella continuella</t>
  </si>
  <si>
    <t>Ulmus minor - Stigmella lemniscella</t>
  </si>
  <si>
    <t>Betula pendula - Stigmella luteella</t>
  </si>
  <si>
    <t>Malus sylvestris - Stigmella malella</t>
  </si>
  <si>
    <t>Prunus avium - Stigmella plagicolella</t>
  </si>
  <si>
    <t>Quercus robur - Stigmella roborella</t>
  </si>
  <si>
    <t>Quercus robur - Stigmella ruficapitella</t>
  </si>
  <si>
    <t>Salix caprea - Stigmella salicis</t>
  </si>
  <si>
    <t>Quercus robur - Stigmella samiatella</t>
  </si>
  <si>
    <t>Acer pseudoplatanus - Stigmella speciosa</t>
  </si>
  <si>
    <t>Tilia - Stigmella tiliae</t>
  </si>
  <si>
    <t>Ulmus minor - Tetraneura ulmi</t>
  </si>
  <si>
    <t>Quercus robur - Tischeria ekebladella</t>
  </si>
  <si>
    <t>Carpinus betula - Zygiobia carpini</t>
  </si>
  <si>
    <t>Persicaria bistorta - Wachtliella persicariae</t>
  </si>
  <si>
    <t>Margaret Redfern</t>
  </si>
  <si>
    <t>Rob Edmunds</t>
  </si>
  <si>
    <t>Eupatorium cannabinum - Calycomyza artemisiae</t>
  </si>
  <si>
    <t>Ulmus minor - Phyllonorycter schreberella</t>
  </si>
  <si>
    <t xml:space="preserve">Symphoricarpos albus - Aulagromyza sp </t>
  </si>
  <si>
    <t>Rubus fruticosus - Coptotriche marginea</t>
  </si>
  <si>
    <t>Eupatorium cannabinum - Chromatomyia syngenesiae</t>
  </si>
  <si>
    <t>Crataegus monogyna - Coleophora spinella, coraci ou prunifoloiae</t>
  </si>
  <si>
    <t>Betula pendula - Lyonetia clerkella</t>
  </si>
  <si>
    <t>Malus sylvestris - Lyonetia clerkella</t>
  </si>
  <si>
    <t>Galeopsis tetrahit - Liriomyza eupatorii</t>
  </si>
  <si>
    <t>Salix alba - Heterarthrus microcephalus</t>
  </si>
  <si>
    <t>Carpinus betulus - Stigmella microtheriella</t>
  </si>
  <si>
    <t>Prunus avium - Coleophora sp</t>
  </si>
  <si>
    <t>Quercus robur - Coleophora sp (flavipennella ou lutiipennella)</t>
  </si>
  <si>
    <t>Corylus avellana - Stigmella microtheriella</t>
  </si>
  <si>
    <t>Fraxinus excelsior - Gracillaria syringella</t>
  </si>
  <si>
    <t>Ligustrum - Gracillaria syringella</t>
  </si>
  <si>
    <t>Prunus avium - Stigmella malella</t>
  </si>
  <si>
    <t>Fabacea - Agromyza flaviceps</t>
  </si>
  <si>
    <t>José Luis</t>
  </si>
  <si>
    <t>Leiopus femoratus</t>
  </si>
  <si>
    <t>Amara aenea</t>
  </si>
  <si>
    <t>Stenus clavicornis</t>
  </si>
  <si>
    <t>Cantharis rufa</t>
  </si>
  <si>
    <t>Gabrius sp</t>
  </si>
  <si>
    <t>Polydrusus sericeus</t>
  </si>
  <si>
    <t>Juglans regia - Unknown</t>
  </si>
  <si>
    <t>Populus canescens - Phyllocoptes populi (Taphrina populini)</t>
  </si>
  <si>
    <t>jaune</t>
  </si>
  <si>
    <t>Idiocerus stigmaticalis</t>
  </si>
  <si>
    <t>Himacerus mirmicoides</t>
  </si>
  <si>
    <t>Anoscopus serratulae</t>
  </si>
  <si>
    <t>Tristan Bantock</t>
  </si>
  <si>
    <t>Frank Koeler (95%)</t>
  </si>
  <si>
    <t>Joe Botting</t>
  </si>
  <si>
    <t>Edwardsiana sp</t>
  </si>
  <si>
    <t>Phratora laticollis</t>
  </si>
  <si>
    <t>Cyclops sp</t>
  </si>
  <si>
    <t>Miris striatus</t>
  </si>
  <si>
    <t xml:space="preserve">19 </t>
  </si>
  <si>
    <t>Aphthona nonstriata</t>
  </si>
  <si>
    <t>Valgus hemipterus</t>
  </si>
  <si>
    <t>Cimbicidae</t>
  </si>
  <si>
    <t>Tenthrède du chèvrefeuille</t>
  </si>
  <si>
    <t>Kamperfoeliebladwesp</t>
  </si>
  <si>
    <t>Quercus robur - Andricus quadrilineatus</t>
  </si>
  <si>
    <t>Quercus robur - Dyseriocrania subpurpurella</t>
  </si>
  <si>
    <t>Eriocraniidae</t>
  </si>
  <si>
    <t>Dryophilocoris flavoquadrimaculatus</t>
  </si>
  <si>
    <t>Harpocera thoracica</t>
  </si>
  <si>
    <t>Tilia - Eriophyes leiosoma</t>
  </si>
  <si>
    <t>Phyllobius pyri</t>
  </si>
  <si>
    <t>Pseudargyrotoza conwagana</t>
  </si>
  <si>
    <t>Nematopogon swammerdamella</t>
  </si>
  <si>
    <t>Cheilosia chrysocoma</t>
  </si>
  <si>
    <t>Tony Irwin</t>
  </si>
  <si>
    <t>Rhamphomyia sp</t>
  </si>
  <si>
    <t>Empis opaca</t>
  </si>
  <si>
    <t>Igor</t>
  </si>
  <si>
    <t>Yponomeuta cagnagella</t>
  </si>
  <si>
    <t>Yponomeutidae</t>
  </si>
  <si>
    <t>Tilia - Coleophora siccifolia</t>
  </si>
  <si>
    <t>Denticollis linearis</t>
  </si>
  <si>
    <t>Anaspis frontalis</t>
  </si>
  <si>
    <t>Scraptiidae</t>
  </si>
  <si>
    <t>Rhabdomiris striatellus</t>
  </si>
  <si>
    <t>Malachius bipustulatus</t>
  </si>
  <si>
    <t>Mononychus punctumalbum</t>
  </si>
  <si>
    <t>Macrophya alboannulata</t>
  </si>
  <si>
    <t>Dolerus haematodes</t>
  </si>
  <si>
    <t>Dolerus puncticollis</t>
  </si>
  <si>
    <t>Eucallipterus tiliae</t>
  </si>
  <si>
    <t>Apion sp</t>
  </si>
  <si>
    <t>Apionidae</t>
  </si>
  <si>
    <t>Anthonomus rubi</t>
  </si>
  <si>
    <t>Rumex - Pegomya</t>
  </si>
  <si>
    <t>solennis?</t>
  </si>
  <si>
    <t xml:space="preserve">Lasiocampa quercus </t>
  </si>
  <si>
    <t>Lasiocampidae</t>
  </si>
  <si>
    <t>Francis Coenen</t>
  </si>
  <si>
    <t xml:space="preserve">27 </t>
  </si>
  <si>
    <t>Colotois pennaria</t>
  </si>
  <si>
    <t>Himère-plume</t>
  </si>
  <si>
    <t>Glyphipterix simpliciella</t>
  </si>
  <si>
    <t>Glyphipterigidae</t>
  </si>
  <si>
    <t>Macrosiphum rosae</t>
  </si>
  <si>
    <t>Anthrax anthrax</t>
  </si>
  <si>
    <t>Melilotus alba - Agromyza nana</t>
  </si>
  <si>
    <t>Chrysolina polita</t>
  </si>
  <si>
    <t>Empis pennipes</t>
  </si>
  <si>
    <t>Acer pseudoplatanus - Aceria pseudoplatani</t>
  </si>
  <si>
    <t>Ranunculus repens - Phytomyza ranunculivora</t>
  </si>
  <si>
    <t>Rhagio scolopaceus</t>
  </si>
  <si>
    <t>Zophomyia temula</t>
  </si>
  <si>
    <t>Zophomyie ivre</t>
  </si>
  <si>
    <t>Libellula quadrimaculata</t>
  </si>
  <si>
    <t>Ochropleura plecta</t>
  </si>
  <si>
    <t>Mycodiplosis melampsorae</t>
  </si>
  <si>
    <t>Senecio jacobaea - Trypeta zoe</t>
  </si>
  <si>
    <t>Empis (Coptophlebia) albinervis</t>
  </si>
  <si>
    <t>Hilara lurida</t>
  </si>
  <si>
    <t>Platypalpus albiseta</t>
  </si>
  <si>
    <t>Platypalpus calceatus</t>
  </si>
  <si>
    <t>Platypalpus kirtlingensis</t>
  </si>
  <si>
    <t>Platypalpus longiseta</t>
  </si>
  <si>
    <t>Platypalpus notatus</t>
  </si>
  <si>
    <t>Platypalpus pallidiventris</t>
  </si>
  <si>
    <t>Rhamphomyia (Megacyttarus) crassirostris</t>
  </si>
  <si>
    <t>Tachydromia annulimana</t>
  </si>
  <si>
    <t>Tachydromia umbrarum</t>
  </si>
  <si>
    <t>Bicellaria vana</t>
  </si>
  <si>
    <t>Hybotidae</t>
  </si>
  <si>
    <t>Patrick Grootaert</t>
  </si>
  <si>
    <t>Polygonatum multiflorum - Parallelomma sp</t>
  </si>
  <si>
    <t>Scathophagidae</t>
  </si>
  <si>
    <t>Yponomeuta rorrella</t>
  </si>
  <si>
    <t>Clostera anachoreta</t>
  </si>
  <si>
    <t>Myrmica rugulosa</t>
  </si>
  <si>
    <t>Wouter De Coninck</t>
  </si>
  <si>
    <t>Coelotes terrestris</t>
  </si>
  <si>
    <t>Robert Kekenbosch</t>
  </si>
  <si>
    <t>Clubiona pallidula</t>
  </si>
  <si>
    <t>Dictyna arundinacea</t>
  </si>
  <si>
    <t>Dictyna uncinata</t>
  </si>
  <si>
    <t>Dicymbium nigrum</t>
  </si>
  <si>
    <t>Drasyllus pusillus</t>
  </si>
  <si>
    <t>Gnaphosidae</t>
  </si>
  <si>
    <t>Erigone atra</t>
  </si>
  <si>
    <t>Gongylidium rufipes</t>
  </si>
  <si>
    <t xml:space="preserve">Neriene clathrata </t>
  </si>
  <si>
    <t>Tenuiphantes tenuis</t>
  </si>
  <si>
    <t>Pardosa amentata</t>
  </si>
  <si>
    <t>Trochosa terricola</t>
  </si>
  <si>
    <t>Philodromus albidus</t>
  </si>
  <si>
    <t>Philodromidae</t>
  </si>
  <si>
    <t>Philodromus cespitum</t>
  </si>
  <si>
    <t>Heliophanus cupreus</t>
  </si>
  <si>
    <t>Metellina mengei</t>
  </si>
  <si>
    <t>Tetragnatha montana</t>
  </si>
  <si>
    <t>Achaearanea lunata</t>
  </si>
  <si>
    <t>Episinus angulatus</t>
  </si>
  <si>
    <t>Paidiscura pallens</t>
  </si>
  <si>
    <t>Salticidae sp</t>
  </si>
  <si>
    <t>Rugathodes instabilis</t>
  </si>
  <si>
    <t>Theridion varians</t>
  </si>
  <si>
    <t>Xysticus cristatus</t>
  </si>
  <si>
    <t>Urtica dioica - Agromyza reptans ou pseudoreptans</t>
  </si>
  <si>
    <t>Epilobium hirsutum - Mompha sp</t>
  </si>
  <si>
    <t>Momphidae</t>
  </si>
  <si>
    <t>Torymidae</t>
  </si>
  <si>
    <t>Salix caprea - Phyllonorycter sp (dubitella or hilarella)</t>
  </si>
  <si>
    <t>Andrena florea</t>
  </si>
  <si>
    <t>Panorpa vulgaris</t>
  </si>
  <si>
    <t>Eupteryx aurata</t>
  </si>
  <si>
    <t>Idiocerus elegans</t>
  </si>
  <si>
    <t>Fraxinus excelsior - Caloptilia cuculipennella</t>
  </si>
  <si>
    <t>Eucosminae sp</t>
  </si>
  <si>
    <t>Eucosminae</t>
  </si>
  <si>
    <t>Selenia dentaria</t>
  </si>
  <si>
    <t>Pleurota sp</t>
  </si>
  <si>
    <t>Oecophoridae</t>
  </si>
  <si>
    <t>Scirtes hemisphaericus</t>
  </si>
  <si>
    <t>Scirtidae</t>
  </si>
  <si>
    <t>Silis ruficollis</t>
  </si>
  <si>
    <t>Oncopsis flavicollis</t>
  </si>
  <si>
    <t>Colias croceus</t>
  </si>
  <si>
    <t>Souci</t>
  </si>
  <si>
    <t>Oxycera leonina</t>
  </si>
  <si>
    <t>Epistrophe eligans</t>
  </si>
  <si>
    <t>David Muls</t>
  </si>
  <si>
    <t>Cantharis livida</t>
  </si>
  <si>
    <t>Harpalus affinis</t>
  </si>
  <si>
    <t>Pterostichus minor</t>
  </si>
  <si>
    <t>Philoscia muscorum</t>
  </si>
  <si>
    <t>Cloporte des mousses</t>
  </si>
  <si>
    <t>Asaphidion curtum</t>
  </si>
  <si>
    <t>Trechinae</t>
  </si>
  <si>
    <t>Temnostoma bombylans</t>
  </si>
  <si>
    <t>Syrphus torvus</t>
  </si>
  <si>
    <t>Metallina lampros</t>
  </si>
  <si>
    <t>Trepanes articulatus</t>
  </si>
  <si>
    <t>Cerceris arenaria</t>
  </si>
  <si>
    <t>Scaeva pyrastri</t>
  </si>
  <si>
    <t>Syrphe pyrastre</t>
  </si>
  <si>
    <t>Eilema griseola</t>
  </si>
  <si>
    <t>Cacopsylla sp</t>
  </si>
  <si>
    <t>Psyllidae</t>
  </si>
  <si>
    <t>Terellia tussilaginis</t>
  </si>
  <si>
    <t>Jacques Roses</t>
  </si>
  <si>
    <t>Pipiza festiva</t>
  </si>
  <si>
    <t>Baccha elongata</t>
  </si>
  <si>
    <t>Vliegende speld</t>
  </si>
  <si>
    <t>Tenthredo vespa</t>
  </si>
  <si>
    <t>Papilio machaon</t>
  </si>
  <si>
    <t>Papilionacae</t>
  </si>
  <si>
    <t>Chrysotoxum bicinctum</t>
  </si>
  <si>
    <t>Symmorphus bifasciatus</t>
  </si>
  <si>
    <t>Achaius oratorius</t>
  </si>
  <si>
    <t>Issus coleoptratus</t>
  </si>
  <si>
    <t>Eysarcoris aeneus</t>
  </si>
  <si>
    <t>Cixius sp</t>
  </si>
  <si>
    <t>Cixiidae</t>
  </si>
  <si>
    <t>Clogmia albipunctata</t>
  </si>
  <si>
    <t>Chorthippus biguttulus</t>
  </si>
  <si>
    <t>Ratelaar</t>
  </si>
  <si>
    <t>Criquet mélodieux</t>
  </si>
  <si>
    <t>Fabian Deck</t>
  </si>
  <si>
    <t>Ozyptila praticola</t>
  </si>
  <si>
    <t>Colias hyale</t>
  </si>
  <si>
    <t>Quercus robur - Andricus callidoma</t>
  </si>
  <si>
    <t>Laothoe populi</t>
  </si>
  <si>
    <t>Smerinthinae</t>
  </si>
  <si>
    <t>Pholcus phalangioides</t>
  </si>
  <si>
    <t>Pholcidae</t>
  </si>
  <si>
    <t>Athalia rosae</t>
  </si>
  <si>
    <t>Knollenbladwesp</t>
  </si>
  <si>
    <t>Colletes hederae</t>
  </si>
  <si>
    <t>Rosa canina - Diplolepis sp</t>
  </si>
  <si>
    <t>Galle Rosa</t>
  </si>
  <si>
    <t>Humulus lupulus - Cosmopterix zieglerella</t>
  </si>
  <si>
    <t>Cosmopterigidae</t>
  </si>
  <si>
    <t>Solanum dulcamorum - Acrolepia autumnitella</t>
  </si>
  <si>
    <t>Alnus glutinosa - Phyllonorycter rajella</t>
  </si>
  <si>
    <t>Alnus glutinosa - Phyllonorycter kleemannella</t>
  </si>
  <si>
    <t>Chenopodium - Pegomya cunicularia</t>
  </si>
  <si>
    <t>Crataegus monogyna - Phyllocoptes goniothorax</t>
  </si>
  <si>
    <t>Crataegus monogyna - Stigmella oxyacanthella</t>
  </si>
  <si>
    <t>Robinia pseudoacacia - Obolodiplosis robiniae</t>
  </si>
  <si>
    <t>Rosa pimprenella - Coptotriche angusticollella</t>
  </si>
  <si>
    <t>Cornus sanguinea - Antispila treitschkiella</t>
  </si>
  <si>
    <t>Heliozelidae</t>
  </si>
  <si>
    <t>Acer platanoides - Phyllonorycter platanoidella</t>
  </si>
  <si>
    <t>Ulmus minor - Stigmella ulmivora</t>
  </si>
  <si>
    <t>dipt</t>
  </si>
  <si>
    <t>lépido</t>
  </si>
  <si>
    <t>hyméno</t>
  </si>
  <si>
    <t>hémip</t>
  </si>
  <si>
    <t>arach</t>
  </si>
  <si>
    <t>coleo</t>
  </si>
  <si>
    <t>Cyclopidae (crust)</t>
  </si>
  <si>
    <t>Gammaridae (crust)</t>
  </si>
  <si>
    <t>Oniscidae (crust)</t>
  </si>
  <si>
    <t>Philosciidae (crust)</t>
  </si>
  <si>
    <t>Polydesmidae (myr)</t>
  </si>
  <si>
    <t>Diplopoda (myr)</t>
  </si>
  <si>
    <t>Trichoniscidae (crust)</t>
  </si>
  <si>
    <t>Blaniulidae (myr)</t>
  </si>
  <si>
    <t>Meconema meridionale</t>
  </si>
  <si>
    <t>Méconème fragile</t>
  </si>
  <si>
    <t>Betula pendula - Scolioneura vicina</t>
  </si>
  <si>
    <t>Acer pseudoplatanus - Heterarthrus cuneifrons ou wuestneii</t>
  </si>
  <si>
    <t>Tephritis sp</t>
  </si>
  <si>
    <t>Tenthredo mesomela</t>
  </si>
  <si>
    <t>Christian 95%</t>
  </si>
  <si>
    <t>Ulmus minor - Physemocecis ulmi</t>
  </si>
  <si>
    <t>Alnus glutinosa - Eriophyes laevis</t>
  </si>
  <si>
    <t>Ixodes sp</t>
  </si>
  <si>
    <t>Xysticus ulmi</t>
  </si>
  <si>
    <t>Atea sp</t>
  </si>
  <si>
    <t>Argiopidae</t>
  </si>
  <si>
    <t>Pegomya testacea</t>
  </si>
  <si>
    <t>Joke van Erkelens</t>
  </si>
  <si>
    <t>Tricholauxiana praeusta</t>
  </si>
  <si>
    <t>Meromyza sp</t>
  </si>
  <si>
    <t>Tenthredo olivacea</t>
  </si>
  <si>
    <t>Tijgerspin</t>
  </si>
  <si>
    <t>Halvemaan zweefvlieg</t>
  </si>
  <si>
    <t>Icarus blauwtje</t>
  </si>
  <si>
    <t>Tenthrède-guêpe</t>
  </si>
  <si>
    <t>Hazelnootboorder</t>
  </si>
  <si>
    <t>Quercus robur - Trioza remota</t>
  </si>
  <si>
    <t>Eric Dufrêne</t>
  </si>
  <si>
    <t>Fraxinus excelsior - Dasineura fraxini</t>
  </si>
  <si>
    <t>Dolichopus ungulatus</t>
  </si>
  <si>
    <t>Marc Pollet</t>
  </si>
  <si>
    <t>Sitona lepidus</t>
  </si>
  <si>
    <t>Lucilia sericata</t>
  </si>
  <si>
    <t>Stephen R</t>
  </si>
  <si>
    <t>Stomorhina lunata</t>
  </si>
  <si>
    <t>Phragmites australis - Giraudiella inclusa</t>
  </si>
  <si>
    <t>Alnus glutinosa - Coleophora serratella</t>
  </si>
  <si>
    <t>Ichneumon sarcitorius</t>
  </si>
  <si>
    <t>Oxycera nigricornis</t>
  </si>
  <si>
    <t>Martin Hauser</t>
  </si>
  <si>
    <t>Ichneumon molitorius</t>
  </si>
  <si>
    <t>Phaenolobus (terebrator)</t>
  </si>
  <si>
    <t>Valemberg</t>
  </si>
  <si>
    <t>Ancistrocerus (gazella)</t>
  </si>
  <si>
    <t>Bombus (bohemicus)</t>
  </si>
  <si>
    <t>Christian (sp for males: imp)</t>
  </si>
  <si>
    <t>Protapion (apricans)</t>
  </si>
  <si>
    <t>Lestica clypeata</t>
  </si>
  <si>
    <t>Ectemnius sp</t>
  </si>
  <si>
    <t>Roger Thomason</t>
  </si>
  <si>
    <t>Protocalliphora sp</t>
  </si>
  <si>
    <t>Phaonia serva</t>
  </si>
  <si>
    <t>Epicampocera succincta</t>
  </si>
  <si>
    <t>Phorocera assimilis</t>
  </si>
  <si>
    <t>Carpinus betulus - Stigmella floslactella</t>
  </si>
  <si>
    <t>Craniophora ligustri</t>
  </si>
  <si>
    <t>Diaphora mendica</t>
  </si>
  <si>
    <t>Orthosia munda</t>
  </si>
  <si>
    <t>Acleris laterana</t>
  </si>
  <si>
    <t>Micropteryx calthella</t>
  </si>
  <si>
    <t>Micropterigidae</t>
  </si>
  <si>
    <t>Tineidae sp</t>
  </si>
  <si>
    <t>Tineidae</t>
  </si>
  <si>
    <t>26</t>
  </si>
  <si>
    <t>Trichoptera</t>
  </si>
  <si>
    <t>Harpella forficella</t>
  </si>
  <si>
    <t>Orthosia cruda</t>
  </si>
  <si>
    <t>Edmunds &amp; Ellis</t>
  </si>
  <si>
    <t>Stachys - Apteropeda sp</t>
  </si>
  <si>
    <t>Poemeniinae sp</t>
  </si>
  <si>
    <t>Harpalus tardus</t>
  </si>
  <si>
    <t>Ophonus sp</t>
  </si>
  <si>
    <t>Siphona sp</t>
  </si>
  <si>
    <t>Erikas</t>
  </si>
  <si>
    <t>Hylemya vagans</t>
  </si>
  <si>
    <t>Adelphocoris lineolatus</t>
  </si>
  <si>
    <t>Polymerus nigrita</t>
  </si>
  <si>
    <t>Capsus ater</t>
  </si>
  <si>
    <t>Neolygus viridis</t>
  </si>
  <si>
    <t>Campyloneura virgula</t>
  </si>
  <si>
    <t>Leptopterna dolabrata</t>
  </si>
  <si>
    <t>Eurygaster testudinaria</t>
  </si>
  <si>
    <t>Gorytes sp</t>
  </si>
  <si>
    <t>Vespula germanica</t>
  </si>
  <si>
    <t>Camille</t>
  </si>
  <si>
    <t>Pseudovadonia livida</t>
  </si>
  <si>
    <t>Koen Smets</t>
  </si>
  <si>
    <t>Eucnemidae</t>
  </si>
  <si>
    <t>Microrhagus lepidus</t>
  </si>
  <si>
    <t>Trixagus dermestoides</t>
  </si>
  <si>
    <t>Throscidae</t>
  </si>
  <si>
    <t>Ptilinus sp</t>
  </si>
  <si>
    <t>Eristalis pertinax</t>
  </si>
  <si>
    <t>Eristalis similis</t>
  </si>
  <si>
    <t>Lukasz Mielczarek</t>
  </si>
  <si>
    <t>ranunculi</t>
  </si>
  <si>
    <t>Quercus robur - Andricus foecundatrix</t>
  </si>
  <si>
    <t>Abia fasciata</t>
  </si>
  <si>
    <t>Tomocerus sp</t>
  </si>
  <si>
    <t>Gracillaria syringella</t>
  </si>
  <si>
    <t>Quercus robur - Macrodiplosis dryobia (pustularis)</t>
  </si>
  <si>
    <t>Tilia - Phytocoptella (Phytoptus) tetratrichus</t>
  </si>
  <si>
    <t>Metellina (Meta) segmentata</t>
  </si>
  <si>
    <t>Tachypodoiulus niger</t>
  </si>
  <si>
    <t>Andre Tilburg</t>
  </si>
  <si>
    <t xml:space="preserve">Brachypalpus </t>
  </si>
  <si>
    <t>laphriformis</t>
  </si>
  <si>
    <t>Epistrophe melanostoma</t>
  </si>
  <si>
    <t>Libor</t>
  </si>
  <si>
    <t>Eumenes coronatus (90%)</t>
  </si>
  <si>
    <t>extensorius</t>
  </si>
  <si>
    <t xml:space="preserve">Ichneumon </t>
  </si>
  <si>
    <t>Zonocyba bifasciata</t>
  </si>
  <si>
    <t>Malthodes sp</t>
  </si>
  <si>
    <t>Silpha tristis</t>
  </si>
  <si>
    <t>Volucella pellucens</t>
  </si>
  <si>
    <t>Stictopleurus punctatonervus</t>
  </si>
  <si>
    <t>Plagiognathus arbustorum</t>
  </si>
  <si>
    <t>Piezocranum simulans</t>
  </si>
  <si>
    <t>Epistrophella euchroma</t>
  </si>
  <si>
    <t>Jelle Devalez</t>
  </si>
  <si>
    <t>Lygocoris rugicollis</t>
  </si>
  <si>
    <t>Pinalitus cervinus</t>
  </si>
  <si>
    <t>Taphropeltus contractus</t>
  </si>
  <si>
    <t>Tetanocera arrogans</t>
  </si>
  <si>
    <t>Tropidia scita</t>
  </si>
  <si>
    <t>Cheilosia illustrata</t>
  </si>
  <si>
    <t>(connectus et debilitatus 5%)</t>
  </si>
  <si>
    <t>Tenthredo cf marginella~thompsoni</t>
  </si>
  <si>
    <t>Cantharis pellucida</t>
  </si>
  <si>
    <t>Osmia cornuta</t>
  </si>
  <si>
    <t>Anthomyiidae sp (prob.Hydrophoria lancifer)</t>
  </si>
  <si>
    <t>Eurithia sp</t>
  </si>
  <si>
    <t>Lonchaeidae sp</t>
  </si>
  <si>
    <t>Bombus pratorum</t>
  </si>
  <si>
    <t>Orchesella villosa</t>
  </si>
  <si>
    <t>Entomobryidae</t>
  </si>
  <si>
    <t>Colletes sp (daviesanus?similis? fodiens?)</t>
  </si>
  <si>
    <t>Olibrus sp</t>
  </si>
  <si>
    <t>Phalacridae</t>
  </si>
  <si>
    <t>Beris sp</t>
  </si>
  <si>
    <t>Ruud van der Weele</t>
  </si>
  <si>
    <t>Rhaphium commune</t>
  </si>
  <si>
    <t>Platycheirus albimanus</t>
  </si>
  <si>
    <t>Rhaphium sp (appendiculatum ou caliginosum)</t>
  </si>
  <si>
    <t>Andrena flavipes</t>
  </si>
  <si>
    <t>Scolopendromorpha</t>
  </si>
  <si>
    <t>Jean-Jacques Geoffroy</t>
  </si>
  <si>
    <t>Cryptos sp (90%)</t>
  </si>
  <si>
    <t>Orthopelma sp</t>
  </si>
  <si>
    <t>Plagiodera versicolora</t>
  </si>
  <si>
    <t>Brachypterus glaber</t>
  </si>
  <si>
    <t>Kateritidae</t>
  </si>
  <si>
    <t>Protocalliphora azurea</t>
  </si>
  <si>
    <t>Neomyia cornicina</t>
  </si>
  <si>
    <t>Nielsyese</t>
  </si>
  <si>
    <t>Frans Janssens</t>
  </si>
  <si>
    <t>Pollenia sp (rudis?)</t>
  </si>
  <si>
    <t>Curculio crux</t>
  </si>
  <si>
    <t>Martin Schwartz</t>
  </si>
  <si>
    <t>Endasys sp (cryptinae)</t>
  </si>
  <si>
    <t>Badister bullatus</t>
  </si>
  <si>
    <t>Phyllotreta nigripes</t>
  </si>
  <si>
    <t>Alticinae</t>
  </si>
  <si>
    <t>Fannia sp (lustrator)</t>
  </si>
  <si>
    <t>Fanniidae</t>
  </si>
  <si>
    <t>Javanerkelens</t>
  </si>
  <si>
    <t>Hydrophoria lancifer</t>
  </si>
  <si>
    <t>Polietes lardarius</t>
  </si>
  <si>
    <t>Eurithia anthophila</t>
  </si>
  <si>
    <t>Orchesella cincta</t>
  </si>
  <si>
    <t>Tomocerus minor</t>
  </si>
  <si>
    <t>Asellus aquaticus</t>
  </si>
  <si>
    <t>Sciaridae sp</t>
  </si>
  <si>
    <t>Sciaridae</t>
  </si>
  <si>
    <t>Phil Withers</t>
  </si>
  <si>
    <t>Morellia aenescens</t>
  </si>
  <si>
    <t>Bruchidius villosus</t>
  </si>
  <si>
    <t>Tetragnatha extensa</t>
  </si>
  <si>
    <t>Larinioides cornutus</t>
  </si>
  <si>
    <t>Misumena vatia</t>
  </si>
  <si>
    <t>Exochomus quadripustulatus</t>
  </si>
  <si>
    <t>Coccinelle à virgules</t>
  </si>
  <si>
    <t>Viervleklieveheerbeestje</t>
  </si>
  <si>
    <t>Tytthaspis sedecimpunctata</t>
  </si>
  <si>
    <t>Coccinelle des saules</t>
  </si>
  <si>
    <t>Amobia sp</t>
  </si>
  <si>
    <t>Liekele</t>
  </si>
  <si>
    <t>Carcelia sp</t>
  </si>
  <si>
    <t>Andrena fulva</t>
  </si>
  <si>
    <t>Caenorhinus pauxillus</t>
  </si>
  <si>
    <t>Rhynchitidae</t>
  </si>
  <si>
    <t>Melanostoma scalare</t>
  </si>
  <si>
    <t>Han Endt</t>
  </si>
  <si>
    <t>Pipiza noctiluca</t>
  </si>
  <si>
    <t>Anthophora plumipes</t>
  </si>
  <si>
    <t>Anthophore aux pattes poilues</t>
  </si>
  <si>
    <t>Incurvaria masculella</t>
  </si>
  <si>
    <t>Nomada sp (flava?)</t>
  </si>
  <si>
    <t>Leiopus nebulosus</t>
  </si>
  <si>
    <t>Willy Troukens</t>
  </si>
  <si>
    <t>Galerucella pusilla</t>
  </si>
  <si>
    <t>Cantharis obscura</t>
  </si>
  <si>
    <t>Orthosia cerasi</t>
  </si>
  <si>
    <t>Arge melanochra</t>
  </si>
  <si>
    <t>Cryptocephalus moraei</t>
  </si>
  <si>
    <t>Euclidia glyphica</t>
  </si>
  <si>
    <t>Doublure jaune</t>
  </si>
  <si>
    <t>Bruine daguil</t>
  </si>
  <si>
    <t>Pterophorus pentadactyla</t>
  </si>
  <si>
    <t>Ptérophore blanc</t>
  </si>
  <si>
    <t>Witte vedermot</t>
  </si>
  <si>
    <t>Phragmites australis - Steneotarsonemus phragmitidis</t>
  </si>
  <si>
    <t>Tarsonemidae</t>
  </si>
  <si>
    <t>Rivellia syngenesiae</t>
  </si>
  <si>
    <t>Platystomatidae</t>
  </si>
  <si>
    <t>Limnephilus lunatus</t>
  </si>
  <si>
    <t>Koen Lock</t>
  </si>
  <si>
    <t>Grapholita compositella</t>
  </si>
  <si>
    <t>Musca domestica</t>
  </si>
  <si>
    <t>Aegopodium podagraria - Phytomyza sp</t>
  </si>
  <si>
    <t>pubicornis ou podagrariae</t>
  </si>
  <si>
    <t>Aradidae</t>
  </si>
  <si>
    <t>Hanneton de la Saint-Jean</t>
  </si>
  <si>
    <t>Picromerus bidens</t>
  </si>
  <si>
    <t>Opomyzidae</t>
  </si>
  <si>
    <t>Rhopalus subrufus</t>
  </si>
  <si>
    <t>Malachie rousse</t>
  </si>
  <si>
    <t>Malachiidae</t>
  </si>
  <si>
    <t>Punaise des orties</t>
  </si>
  <si>
    <t>Quercus robur - Andricus quercuscalicis</t>
  </si>
  <si>
    <t>Nigma walckenaeri</t>
  </si>
  <si>
    <t>Apion frumentarium</t>
  </si>
  <si>
    <t>Pieris brassicae</t>
  </si>
  <si>
    <t>Piéride du chou</t>
  </si>
  <si>
    <t>Groot koolwitje</t>
  </si>
  <si>
    <t>Cirsium arvense - Urophora cardui</t>
  </si>
  <si>
    <t>Bucculatrix thoracella</t>
  </si>
  <si>
    <t>Phyllonorycter platanoidella</t>
  </si>
  <si>
    <t>Heterarthrus aceris</t>
  </si>
  <si>
    <t>Heterarthrus cuneifrons ou wuestneii</t>
  </si>
  <si>
    <t>Phyllonorycter geniculella</t>
  </si>
  <si>
    <t>Stigmella speciosa</t>
  </si>
  <si>
    <t>Phytomyza sp</t>
  </si>
  <si>
    <t>Cameraria ohridella</t>
  </si>
  <si>
    <t>Coleophora serratella</t>
  </si>
  <si>
    <t>Heterarthrus vagans</t>
  </si>
  <si>
    <t>Phyllonorycter kleemannella</t>
  </si>
  <si>
    <t>Phyllonorycter rajella</t>
  </si>
  <si>
    <t>Phyllonorycter sp</t>
  </si>
  <si>
    <t>Bucculatrix noltei</t>
  </si>
  <si>
    <t>Agromyza alnibetulae</t>
  </si>
  <si>
    <t>Fenusa pumila (pusilla)</t>
  </si>
  <si>
    <t>Fenusella nana</t>
  </si>
  <si>
    <t>Lyonetia clerkella</t>
  </si>
  <si>
    <t>Profenusa sp</t>
  </si>
  <si>
    <t>Scolioneura vicina</t>
  </si>
  <si>
    <t>Stigmella continuella</t>
  </si>
  <si>
    <t>Stigmella luteella</t>
  </si>
  <si>
    <t>Bedellia somnulentella</t>
  </si>
  <si>
    <t>Phyllonorycter esperella</t>
  </si>
  <si>
    <t>Stigmella microtheriella</t>
  </si>
  <si>
    <t>Stigmella floslactella</t>
  </si>
  <si>
    <t>Pegomya cunicularia</t>
  </si>
  <si>
    <t>Antispila treitschkiella</t>
  </si>
  <si>
    <t>Phytomyza agromyzina</t>
  </si>
  <si>
    <t>Phyllonorycter coryli</t>
  </si>
  <si>
    <t>Bucculatrix bechsteinella</t>
  </si>
  <si>
    <t>Coleophora spinella, coraci ou prunifoloiae</t>
  </si>
  <si>
    <t>Phyllonorycter corylifoliella</t>
  </si>
  <si>
    <t>Phyllonorycter leucographella</t>
  </si>
  <si>
    <t>Stigmella oxyacanthella</t>
  </si>
  <si>
    <t>Mompha sp</t>
  </si>
  <si>
    <t>Calycomyza artemisiae</t>
  </si>
  <si>
    <t>Chromatomyia syngenesiae</t>
  </si>
  <si>
    <t>Liriomyza eupatorii</t>
  </si>
  <si>
    <t>Agromyza flaviceps</t>
  </si>
  <si>
    <t>Calybites phasianipennella</t>
  </si>
  <si>
    <t>Caloptilia cuculipennella</t>
  </si>
  <si>
    <t>Liriomyza strigata</t>
  </si>
  <si>
    <t>Phytomyza spondylii</t>
  </si>
  <si>
    <t>Cosmopterix zieglerella</t>
  </si>
  <si>
    <t>Phytomyza ilicis</t>
  </si>
  <si>
    <t>Stigmella malella</t>
  </si>
  <si>
    <t>Agromyza nana</t>
  </si>
  <si>
    <t>Parallelomma sp</t>
  </si>
  <si>
    <t>Phyllocnistis xenia</t>
  </si>
  <si>
    <t>Stigmella plagicolella</t>
  </si>
  <si>
    <t>Phytomyza conizae</t>
  </si>
  <si>
    <t>Coleophora sp (flavipennella ou lutiipennella)</t>
  </si>
  <si>
    <t>Dyseriocrania subpurpurella</t>
  </si>
  <si>
    <t>Profenusa pygmaea</t>
  </si>
  <si>
    <t>Stigmella basiguttela</t>
  </si>
  <si>
    <t>Stigmella roborella</t>
  </si>
  <si>
    <t>Stigmella ruficapitella</t>
  </si>
  <si>
    <t>Stigmella samiatella</t>
  </si>
  <si>
    <t>Tischeria ekebladella</t>
  </si>
  <si>
    <t>Phytomyza ranunculivora</t>
  </si>
  <si>
    <t>Stigmella anomalella</t>
  </si>
  <si>
    <t>Coptotriche angusticollella</t>
  </si>
  <si>
    <t>Coptotriche marginea</t>
  </si>
  <si>
    <t>Metallus pumilus</t>
  </si>
  <si>
    <t>Stigmella aurella</t>
  </si>
  <si>
    <t>Pegomya</t>
  </si>
  <si>
    <t>Heterarthrus microcephalus</t>
  </si>
  <si>
    <t>Phyllocnistis saligna</t>
  </si>
  <si>
    <t>Phyllonorycter sp (dubitella or hilarella)</t>
  </si>
  <si>
    <t>Stigmella salicis</t>
  </si>
  <si>
    <t>Liriomyza amoena</t>
  </si>
  <si>
    <t>Trypeta zoe</t>
  </si>
  <si>
    <t>Apteropeda sp</t>
  </si>
  <si>
    <t xml:space="preserve">Aulagromyza sp </t>
  </si>
  <si>
    <t>Coleophora siccifolia</t>
  </si>
  <si>
    <t>Stigmella tiliae</t>
  </si>
  <si>
    <t>Phyllonorycter schreberella</t>
  </si>
  <si>
    <t>Stigmella lemniscella</t>
  </si>
  <si>
    <t>Stigmella ulmivora</t>
  </si>
  <si>
    <t>Agromyza reptans ou pseudoreptans</t>
  </si>
  <si>
    <t>Aceria aceriscampestris</t>
  </si>
  <si>
    <t>Aceria macrochelus</t>
  </si>
  <si>
    <t>Aceria cephalonea</t>
  </si>
  <si>
    <t>Aceria macrorhyncha</t>
  </si>
  <si>
    <t>Aceria pseudoplatani</t>
  </si>
  <si>
    <t>Drisina glutinosa</t>
  </si>
  <si>
    <t>Pediaspis aceris</t>
  </si>
  <si>
    <t>Eriophyes inangulis</t>
  </si>
  <si>
    <t>Eriophyes laevis</t>
  </si>
  <si>
    <t>Zygiobia carpini</t>
  </si>
  <si>
    <t>Urophora cardui</t>
  </si>
  <si>
    <t>Aceria crataegi</t>
  </si>
  <si>
    <t>Dysaphis crataegi</t>
  </si>
  <si>
    <t>Phyllocoptes goniothorax</t>
  </si>
  <si>
    <t>Aceria fraxinivorus</t>
  </si>
  <si>
    <t>Dasineura fraxini</t>
  </si>
  <si>
    <t>Psyllopsis fraxini</t>
  </si>
  <si>
    <t>Aceria erinea</t>
  </si>
  <si>
    <t>Unknown</t>
  </si>
  <si>
    <t>Dasineura bistortae</t>
  </si>
  <si>
    <t>Wachtliella persicariae</t>
  </si>
  <si>
    <t>Giraudiella inclusa</t>
  </si>
  <si>
    <t>Steneotarsonemus phragmitidis</t>
  </si>
  <si>
    <t>Adelges abietis</t>
  </si>
  <si>
    <t>Phyllocoptes populi (Taphrina populini)</t>
  </si>
  <si>
    <t>Pemphigus spyrothecae</t>
  </si>
  <si>
    <t>Andricus callidoma</t>
  </si>
  <si>
    <t>Andricus foecundatrix</t>
  </si>
  <si>
    <t>Andricus kollari</t>
  </si>
  <si>
    <t>Andricus lignicola</t>
  </si>
  <si>
    <t>Andricus quadrilineatus</t>
  </si>
  <si>
    <t>Andricus quercuscalicis</t>
  </si>
  <si>
    <t>Biorhiza pallida</t>
  </si>
  <si>
    <t>Cynips divisa</t>
  </si>
  <si>
    <t>Cynips longiventris</t>
  </si>
  <si>
    <t>Cynips quercusfolii</t>
  </si>
  <si>
    <t>Macrodiplosis dryobia (pustularis)</t>
  </si>
  <si>
    <t>Neuroterus albipes</t>
  </si>
  <si>
    <t>Neuroterus numismalis</t>
  </si>
  <si>
    <t>Neuroterus quercusbaccarum</t>
  </si>
  <si>
    <t>Trioza remota</t>
  </si>
  <si>
    <t>Obolodiplosis robiniae</t>
  </si>
  <si>
    <t>Blennocampa phyllocolpa</t>
  </si>
  <si>
    <t>Diplolepis rosae</t>
  </si>
  <si>
    <t>Diplolepis sp</t>
  </si>
  <si>
    <t>Aceria silvicola</t>
  </si>
  <si>
    <t>Diatrophus rubi</t>
  </si>
  <si>
    <t>Aculus tetanothrix</t>
  </si>
  <si>
    <t>Pontania proxima</t>
  </si>
  <si>
    <t>Rabdophaga saliciperda</t>
  </si>
  <si>
    <t>Rabdophage strobilina</t>
  </si>
  <si>
    <t>Eupontania pedunculi (Pontania gallarum)</t>
  </si>
  <si>
    <t>Iteomyia capreae</t>
  </si>
  <si>
    <t>Phyllocolpa leucosticta</t>
  </si>
  <si>
    <t>Pontania bridgmanii</t>
  </si>
  <si>
    <t>Pontania viminalis</t>
  </si>
  <si>
    <t>Eriophyes exilis</t>
  </si>
  <si>
    <t>Eriophyes leiosoma</t>
  </si>
  <si>
    <t>Eriophyes tiliae</t>
  </si>
  <si>
    <t>Phytocoptella (Phytoptus) tetratrichus</t>
  </si>
  <si>
    <t>Phytoptus abnormis</t>
  </si>
  <si>
    <t>Aceria ulmi</t>
  </si>
  <si>
    <t>Physemocecis ulmi</t>
  </si>
  <si>
    <t>Tetraneura ulmi</t>
  </si>
  <si>
    <t>Dasineura urticae</t>
  </si>
  <si>
    <t>observation.be</t>
  </si>
  <si>
    <t>Spaanse aakknobbelmijt</t>
  </si>
  <si>
    <t>Esdoornknobbelmijt</t>
  </si>
  <si>
    <t>Iepenvlekmijt</t>
  </si>
  <si>
    <t>Gewone esdoornmijt</t>
  </si>
  <si>
    <t>Prachtkogelspin</t>
  </si>
  <si>
    <t>Variabele driehoekbladroller</t>
  </si>
  <si>
    <t>Bitterzoetmot</t>
  </si>
  <si>
    <t>Zuringuil</t>
  </si>
  <si>
    <t>Schietwilgwratmijt</t>
  </si>
  <si>
    <t>Galle ananas</t>
  </si>
  <si>
    <t>Sparappelgalhuis</t>
  </si>
  <si>
    <t>Capside des légumineuses</t>
  </si>
  <si>
    <t>Mijterwants</t>
  </si>
  <si>
    <t>Distelboktor</t>
  </si>
  <si>
    <t>Gewone doolhofspin</t>
  </si>
  <si>
    <t>Bruine herfstuil</t>
  </si>
  <si>
    <t>Fauvette</t>
  </si>
  <si>
    <t>Zwartstipvlinder</t>
  </si>
  <si>
    <t>Xanthie lavée</t>
  </si>
  <si>
    <t>Glansloopkever</t>
  </si>
  <si>
    <t>Grote kaardespin</t>
  </si>
  <si>
    <t>Grasbij</t>
  </si>
  <si>
    <t>Heggenrankbij</t>
  </si>
  <si>
    <t>Vosje</t>
  </si>
  <si>
    <t>Andrène rousse</t>
  </si>
  <si>
    <t>Gesteelde Knopgal</t>
  </si>
  <si>
    <t>Ananasgalwesp</t>
  </si>
  <si>
    <t>Knikkergalwesp</t>
  </si>
  <si>
    <t>Noix de galle</t>
  </si>
  <si>
    <t>Gerimpelde meeldraadgalwesp</t>
  </si>
  <si>
    <t>Knoppergal</t>
  </si>
  <si>
    <t>Fraxinus excelsior - Aceria fraxinivora</t>
  </si>
  <si>
    <t>Acer campestre - Aceria macrochela</t>
  </si>
  <si>
    <t>Acanthosoma hemorrhoidale</t>
  </si>
  <si>
    <t>Deraeocoris lutescens</t>
  </si>
  <si>
    <t>Diaea dorsata</t>
  </si>
  <si>
    <t>Crambus perlella</t>
  </si>
  <si>
    <t>Enoplognatha latimana</t>
  </si>
  <si>
    <t>Enoplognatha ovata</t>
  </si>
  <si>
    <t>Anania hortulata</t>
  </si>
  <si>
    <t>Aglais io</t>
  </si>
  <si>
    <t>Graphosoma lineatum</t>
  </si>
  <si>
    <t>Vanessa cardui</t>
  </si>
  <si>
    <t>Dasineura rosae</t>
  </si>
  <si>
    <t>Rosa canina - Dasineura rosae</t>
  </si>
  <si>
    <t>Malthinus punctatus (= flaveolus)</t>
  </si>
  <si>
    <t>Malthinus punctatus</t>
  </si>
  <si>
    <t>Andricus ostrea</t>
  </si>
  <si>
    <t>Elasmostethus interstinctus</t>
  </si>
  <si>
    <t>Betula pendula - Fenusa pusilla (pumila)</t>
  </si>
  <si>
    <t>Melitta (leporina)</t>
  </si>
  <si>
    <t>Blinkende Prachtkever</t>
  </si>
  <si>
    <t>Anthocomus coccineus</t>
  </si>
  <si>
    <t>Gewone bloemenwants</t>
  </si>
  <si>
    <t>Punaise des peupliers</t>
  </si>
  <si>
    <t>Anthomyie pluviale</t>
  </si>
  <si>
    <t>Anthonome du framboisier</t>
  </si>
  <si>
    <t>Gewone sachembij</t>
  </si>
  <si>
    <t>Muurrouwzwever</t>
  </si>
  <si>
    <t>Kleine kornoeljegaatjesmaker</t>
  </si>
  <si>
    <t>Struikspin</t>
  </si>
  <si>
    <t>Anisopygus pseudonymus</t>
  </si>
  <si>
    <t>Aselle</t>
  </si>
  <si>
    <t>Gewone Zoetwaterpissebed</t>
  </si>
  <si>
    <t>Tenthrède de la rave</t>
  </si>
  <si>
    <t>Gamma-uil</t>
  </si>
  <si>
    <t>Gamma</t>
  </si>
  <si>
    <t>Ballus chalybeius (depressus)</t>
  </si>
  <si>
    <t>Potlood mot</t>
  </si>
  <si>
    <t>Roodstip</t>
  </si>
  <si>
    <t>Kleinste rozebladwesp</t>
  </si>
  <si>
    <t>Bolitophagus reticulatus</t>
  </si>
  <si>
    <t>Tweekleurige koekoekshommel</t>
  </si>
  <si>
    <t>Bourdon des prés</t>
  </si>
  <si>
    <t>Weidehommel</t>
  </si>
  <si>
    <t>Grote koekoekshommel</t>
  </si>
  <si>
    <t>Meidoornooglapmot</t>
  </si>
  <si>
    <t>Bijvoetooglapmot</t>
  </si>
  <si>
    <t>Lindeooglapmot</t>
  </si>
  <si>
    <t>Appelbladsteker</t>
  </si>
  <si>
    <t>Roodwangbromvlieg</t>
  </si>
  <si>
    <t>Blauwe vleesvlieg</t>
  </si>
  <si>
    <t>Grauwe steltmot</t>
  </si>
  <si>
    <t>Viervleksteltmot</t>
  </si>
  <si>
    <t>Paardenkastanjemineermot</t>
  </si>
  <si>
    <t>Teigne du marronnier</t>
  </si>
  <si>
    <t>Geel soldaatje</t>
  </si>
  <si>
    <t>Téléphore livide</t>
  </si>
  <si>
    <t>Zwart soldaatje</t>
  </si>
  <si>
    <t>Rood soldaatje</t>
  </si>
  <si>
    <t>Distelchidpadtor</t>
  </si>
  <si>
    <t>Brandnetelbladroller</t>
  </si>
  <si>
    <t>Grote snuittordoder</t>
  </si>
  <si>
    <t>Vosrood gitje</t>
  </si>
  <si>
    <t>Wollig gitje</t>
  </si>
  <si>
    <t>Gewone wapenvlieg</t>
  </si>
  <si>
    <t>Chrysantevlieg</t>
  </si>
  <si>
    <t>Blauw muntgoudhaantje</t>
  </si>
  <si>
    <t>Moertje</t>
  </si>
  <si>
    <t>Chrysomèle polie</t>
  </si>
  <si>
    <t>Gewone grasmot</t>
  </si>
  <si>
    <t>Donkere fopwesp</t>
  </si>
  <si>
    <t>Kleine wapendrager</t>
  </si>
  <si>
    <t>Anachorète</t>
  </si>
  <si>
    <t>Griendzakspin</t>
  </si>
  <si>
    <t>Broomzakspin</t>
  </si>
  <si>
    <t>Zompzakspin</t>
  </si>
  <si>
    <t>Kleine wespenbok</t>
  </si>
  <si>
    <t>Gewone bostrechterspin</t>
  </si>
  <si>
    <t>Bruingrijze kokermot</t>
  </si>
  <si>
    <t>Grote bladkokermot</t>
  </si>
  <si>
    <t>Gele luzernevlinder</t>
  </si>
  <si>
    <t>Klimopbij</t>
  </si>
  <si>
    <t>Abeille du lierre</t>
  </si>
  <si>
    <t>Zijdebij spec</t>
  </si>
  <si>
    <t>Gepluimde spanner</t>
  </si>
  <si>
    <t>Rozenvlekmot</t>
  </si>
  <si>
    <t>Gele bramenvlekmot</t>
  </si>
  <si>
    <t>Gewone duikerwants</t>
  </si>
  <si>
    <t>Zuringwants</t>
  </si>
  <si>
    <t>Smalboktor</t>
  </si>
  <si>
    <t>Hopprachtmot</t>
  </si>
  <si>
    <t>Schedeldrager</t>
  </si>
  <si>
    <t>Troënière</t>
  </si>
  <si>
    <t>Rode erwtengal</t>
  </si>
  <si>
    <t>Eikenstuitergalwesp</t>
  </si>
  <si>
    <t>Adderwortelgalmug</t>
  </si>
  <si>
    <t>Essenbladnerfgalmug</t>
  </si>
  <si>
    <t>Brandnetelbladgalmug</t>
  </si>
  <si>
    <t>Wimperzweefvlieg</t>
  </si>
  <si>
    <t>Mendicabeer</t>
  </si>
  <si>
    <t>Mendiante</t>
  </si>
  <si>
    <t>Streekpoot</t>
  </si>
  <si>
    <t>Heidekaardertje</t>
  </si>
  <si>
    <t>Struikkaardertje</t>
  </si>
  <si>
    <t>Donker bolkopje</t>
  </si>
  <si>
    <t>Koortsvlieg</t>
  </si>
  <si>
    <t>Rozenmosgalwesp</t>
  </si>
  <si>
    <t>Bessenwants</t>
  </si>
  <si>
    <t>Esdoorngroefjesgalmug</t>
  </si>
  <si>
    <t>Gele viervlekwants</t>
  </si>
  <si>
    <t>Eikenpurpermot</t>
  </si>
  <si>
    <t>Blokhoofdwesp</t>
  </si>
  <si>
    <t>Glad beertje</t>
  </si>
  <si>
    <t>Lithosie grise</t>
  </si>
  <si>
    <t>Haakjesberkenwants</t>
  </si>
  <si>
    <t>Calliteara pudibunda (Elkneria)</t>
  </si>
  <si>
    <t>Windevedermot</t>
  </si>
  <si>
    <t>Akkerdistedansvlieg</t>
  </si>
  <si>
    <t>Zilvervlekdansvlieg</t>
  </si>
  <si>
    <t>Eendagsvlieg</t>
  </si>
  <si>
    <t>Gewone kabelspin</t>
  </si>
  <si>
    <t>Zwartbek-bandzweefvlieg</t>
  </si>
  <si>
    <t>Enkele-bandzweefvlieg</t>
  </si>
  <si>
    <t>Stippelelfje</t>
  </si>
  <si>
    <t>Storingsdwergspin</t>
  </si>
  <si>
    <t>Lindenherfhoekmijt</t>
  </si>
  <si>
    <t>Eizennerfhoekmijt</t>
  </si>
  <si>
    <t>Eizenwratmijt</t>
  </si>
  <si>
    <t>Zomerlindehoorntjesmijt</t>
  </si>
  <si>
    <t>Kleine bijvlieg</t>
  </si>
  <si>
    <t>Kegelbijvlieg</t>
  </si>
  <si>
    <t>Eristale opiniâtre</t>
  </si>
  <si>
    <t>Onvoorspelbare bijvlieg</t>
  </si>
  <si>
    <t>Bonte lindebladluis</t>
  </si>
  <si>
    <t>Syrphe des corolles</t>
  </si>
  <si>
    <t>Berkebladwesp</t>
  </si>
  <si>
    <t>Rietstengelgalpmut</t>
  </si>
  <si>
    <t>Kleine parelmot</t>
  </si>
  <si>
    <t>Knobbeldwergtandkaak</t>
  </si>
  <si>
    <t>Oranjepoot</t>
  </si>
  <si>
    <t>Cicadendoder</t>
  </si>
  <si>
    <t>Seringensteltmot</t>
  </si>
  <si>
    <t>Sergeant-majoortje</t>
  </si>
  <si>
    <t>Punaise pyjama</t>
  </si>
  <si>
    <t>Meeldauwlieveheersbeestje</t>
  </si>
  <si>
    <t>Bruine molmboorder</t>
  </si>
  <si>
    <t>Moerasblinker</t>
  </si>
  <si>
    <t>Gehaakte blinker</t>
  </si>
  <si>
    <t>Elzeschijfmineerwesp</t>
  </si>
  <si>
    <t>Mierenroofwants</t>
  </si>
  <si>
    <t>Gewone vijverloper</t>
  </si>
  <si>
    <t>Maskerbij</t>
  </si>
  <si>
    <t>Vieillie</t>
  </si>
  <si>
    <t>Gewone witvlekmot</t>
  </si>
  <si>
    <t>Kleine wilgwratgalmug</t>
  </si>
  <si>
    <t>Groente-uil</t>
  </si>
  <si>
    <t>Potagère</t>
  </si>
  <si>
    <t>Ruigkever</t>
  </si>
  <si>
    <t>Populierenpijlstaart</t>
  </si>
  <si>
    <t>Sphinx du peuplier</t>
  </si>
  <si>
    <t>Rietkruisspin</t>
  </si>
  <si>
    <t>Hagenheld</t>
  </si>
  <si>
    <t>Bombyx du chêne</t>
  </si>
  <si>
    <t>Groefbij</t>
  </si>
  <si>
    <t>Bruine houtmier</t>
  </si>
  <si>
    <t>Glanzende houtmier</t>
  </si>
  <si>
    <t>Nevelvlekbok</t>
  </si>
  <si>
    <t>Kameelhalswesp</t>
  </si>
  <si>
    <t xml:space="preserve">Viervlek </t>
  </si>
  <si>
    <t>Libellule à 4 taches</t>
  </si>
  <si>
    <t>Herfsthangmatspin</t>
  </si>
  <si>
    <t>Tisserand triangle</t>
  </si>
  <si>
    <t>Gerande spanner</t>
  </si>
  <si>
    <t>Bordure entrecoupée</t>
  </si>
  <si>
    <t>Lansvlieg</t>
  </si>
  <si>
    <t>Groene vleesvlieg</t>
  </si>
  <si>
    <t>Langsprietberkenhaantje</t>
  </si>
  <si>
    <t>Kleine vuurvlinder</t>
  </si>
  <si>
    <t>Weidewants</t>
  </si>
  <si>
    <t>Hangmatmot</t>
  </si>
  <si>
    <t>Eikenbuitenlobgalmug</t>
  </si>
  <si>
    <t>Gewone rozenluis</t>
  </si>
  <si>
    <t>Puceron des pousses de rosier</t>
  </si>
  <si>
    <t>Roodtipbasterdweekschild</t>
  </si>
  <si>
    <t>Malachie à deux points</t>
  </si>
  <si>
    <t>Driestreepspin</t>
  </si>
  <si>
    <t>Bruine zandoogje</t>
  </si>
  <si>
    <t>Schorsmarpissa</t>
  </si>
  <si>
    <t>Zuidelijke boomsprinkhaan</t>
  </si>
  <si>
    <t>Boerenwormkruidblindwants</t>
  </si>
  <si>
    <t>Grote wikkeluis</t>
  </si>
  <si>
    <t>Slanke driehoekzweefvlieg</t>
  </si>
  <si>
    <t>Dikpootbij</t>
  </si>
  <si>
    <t>Schorsvlieg</t>
  </si>
  <si>
    <t>Bramenmineerwesp</t>
  </si>
  <si>
    <t>Zomerwielwebspin</t>
  </si>
  <si>
    <t>Herfstspin</t>
  </si>
  <si>
    <t>Gewone kameleonspin</t>
  </si>
  <si>
    <t>Herfstvlieg</t>
  </si>
  <si>
    <t>Huisvlieg</t>
  </si>
  <si>
    <t>Mouche domestique</t>
  </si>
  <si>
    <t>Doodskopzweefvlieg</t>
  </si>
  <si>
    <t>Eristale des fleurs</t>
  </si>
  <si>
    <t>Rode steekmier</t>
  </si>
  <si>
    <t>Schraallandsteekmier</t>
  </si>
  <si>
    <t>Mythimna albipuncta</t>
  </si>
  <si>
    <t>Point blanc</t>
  </si>
  <si>
    <t>Bleke langsprietmot</t>
  </si>
  <si>
    <t>Neoascia sp (podagrica?)</t>
  </si>
  <si>
    <t>Korsetzweefvlieg</t>
  </si>
  <si>
    <t>Tijgerlangpootmug</t>
  </si>
  <si>
    <t>Kruidhangmatspin</t>
  </si>
  <si>
    <t>Plaatjesgalwesp</t>
  </si>
  <si>
    <t>Oestergalwesp</t>
  </si>
  <si>
    <t>Satijnen knoopjesgal</t>
  </si>
  <si>
    <t>Galle bouton du chêne</t>
  </si>
  <si>
    <t>Lensgalwesp</t>
  </si>
  <si>
    <t>Geel kaardertje</t>
  </si>
  <si>
    <t>Groen kaardertje</t>
  </si>
  <si>
    <t>Dictyne verte</t>
  </si>
  <si>
    <t>Wespbij</t>
  </si>
  <si>
    <t>Bramenbladroller</t>
  </si>
  <si>
    <t>Bruine graswants</t>
  </si>
  <si>
    <t>Robiniagalmug</t>
  </si>
  <si>
    <t>Groot dikkopje</t>
  </si>
  <si>
    <t>Sylvaine</t>
  </si>
  <si>
    <t>Haarbos</t>
  </si>
  <si>
    <t>Cordon blanc</t>
  </si>
  <si>
    <t>Halmuiltje</t>
  </si>
  <si>
    <t>Hooiwagen</t>
  </si>
  <si>
    <t>Tweestreepvoorjaarsuil</t>
  </si>
  <si>
    <t>Téniocampe constante</t>
  </si>
  <si>
    <t>Kleine voorjaarsuil</t>
  </si>
  <si>
    <t>Téniocampe ambigüe</t>
  </si>
  <si>
    <t>Gehoornde metselbij</t>
  </si>
  <si>
    <t>Osmie cornue</t>
  </si>
  <si>
    <t>Gewone bodemkrabspin</t>
  </si>
  <si>
    <t>Kleine boskogelspin</t>
  </si>
  <si>
    <t>Oranje dwergbladroller</t>
  </si>
  <si>
    <t>Koninginnenpage</t>
  </si>
  <si>
    <t>Grand porte-queue</t>
  </si>
  <si>
    <t>Wolfspin</t>
  </si>
  <si>
    <t>Esdoorngalwesp</t>
  </si>
  <si>
    <t>Cynips de l'érable</t>
  </si>
  <si>
    <t>Late spiraalluis</t>
  </si>
  <si>
    <t>Galle tire-bouchon</t>
  </si>
  <si>
    <t>Bleke renspin</t>
  </si>
  <si>
    <t>Gewone renspin</t>
  </si>
  <si>
    <t>Mospissebed</t>
  </si>
  <si>
    <t>Grote trilspin</t>
  </si>
  <si>
    <t>Bramensprinkhaan</t>
  </si>
  <si>
    <t>Kleine beer</t>
  </si>
  <si>
    <t>Wilgenslakkenspoormot</t>
  </si>
  <si>
    <t>Printplaatmot</t>
  </si>
  <si>
    <t>Boswilgplooibladwesp</t>
  </si>
  <si>
    <t>Meidoornviltmijt</t>
  </si>
  <si>
    <t>Populierenbladmijt</t>
  </si>
  <si>
    <t>Hazelaarbladmot</t>
  </si>
  <si>
    <t>Mineuse du noisetier</t>
  </si>
  <si>
    <t>Vruchtboomvouwmot</t>
  </si>
  <si>
    <t>Haagbeukblaasmijnmot</t>
  </si>
  <si>
    <t>Gewone esdoornvouwmot</t>
  </si>
  <si>
    <t>Vuurdoornvouwmot</t>
  </si>
  <si>
    <t>Gewone eizenvouwmot</t>
  </si>
  <si>
    <t>Fraaie lepenvouwmot</t>
  </si>
  <si>
    <t>Mineuse de l'orme</t>
  </si>
  <si>
    <t>Blauwzijige koolaardvlo</t>
  </si>
  <si>
    <t>Iepenvlekgalmug</t>
  </si>
  <si>
    <t>Mineuse des feuilles du houx</t>
  </si>
  <si>
    <t>Lindevlekmijt</t>
  </si>
  <si>
    <t>Geelbuikplatbek</t>
  </si>
  <si>
    <t>Grofgestippelde platbek</t>
  </si>
  <si>
    <t>Bospiraat</t>
  </si>
  <si>
    <t>Kleine piraat</t>
  </si>
  <si>
    <t>Poelpiraat</t>
  </si>
  <si>
    <t>Kraamwebspin</t>
  </si>
  <si>
    <t>Pisaure admirable</t>
  </si>
  <si>
    <t>Micaplatvoetje</t>
  </si>
  <si>
    <t>Groene struiksnuitkever</t>
  </si>
  <si>
    <t>Grauwe wilgblaasbladwesp</t>
  </si>
  <si>
    <t>Blaasgalbladwesp</t>
  </si>
  <si>
    <t>Katwilgbladwesp</t>
  </si>
  <si>
    <t>Eikemineerwesp</t>
  </si>
  <si>
    <t>Zilvervlekbladroller</t>
  </si>
  <si>
    <t>Gewone essenbladvlo</t>
  </si>
  <si>
    <t>Muntvlindertje</t>
  </si>
  <si>
    <t>Oranje zandoogje</t>
  </si>
  <si>
    <t>Wilgenbastgalmug</t>
  </si>
  <si>
    <t>Gestreepte eikenblindwants</t>
  </si>
  <si>
    <t>Irisbladwesp</t>
  </si>
  <si>
    <t>Gewone snipvlieg</t>
  </si>
  <si>
    <t>Grauwe veldwants</t>
  </si>
  <si>
    <t>Voorjaarshooiwagen</t>
  </si>
  <si>
    <t>Moeraskogelspin</t>
  </si>
  <si>
    <t>Dambordvlieg</t>
  </si>
  <si>
    <t>Mouche à damier</t>
  </si>
  <si>
    <t>Grote iepenspintkever</t>
  </si>
  <si>
    <t>Herculesje</t>
  </si>
  <si>
    <t>Moerasweekschildkever</t>
  </si>
  <si>
    <t>Bladrandkever</t>
  </si>
  <si>
    <t>Bloedbij</t>
  </si>
  <si>
    <t>Rietloopmijt</t>
  </si>
  <si>
    <t>Streepwants</t>
  </si>
  <si>
    <t>Bruine rozenmineermot</t>
  </si>
  <si>
    <t>Braammineermot</t>
  </si>
  <si>
    <t>Groene berkenmineermot</t>
  </si>
  <si>
    <t>Hazelaarmineermot</t>
  </si>
  <si>
    <t>Iepenbladrandmineermot</t>
  </si>
  <si>
    <t>Late berkenmineermot</t>
  </si>
  <si>
    <t>Appelbladmineermot</t>
  </si>
  <si>
    <t>Stanke mineermot</t>
  </si>
  <si>
    <t>Boogjesmineermot</t>
  </si>
  <si>
    <t>Pruimenballonmot</t>
  </si>
  <si>
    <t>Gewone eikenmineermot</t>
  </si>
  <si>
    <t>Variabele eikenmineermot</t>
  </si>
  <si>
    <t>Boswilgmineermot</t>
  </si>
  <si>
    <t>Bruine eikenmineermot</t>
  </si>
  <si>
    <t>Bruine esdoornmineermot</t>
  </si>
  <si>
    <t>Lindemineermot</t>
  </si>
  <si>
    <t>Iepenmineermot</t>
  </si>
  <si>
    <t>Stalvlieg</t>
  </si>
  <si>
    <t>Venstermug</t>
  </si>
  <si>
    <t>Bosbandzweefvlieg</t>
  </si>
  <si>
    <t>Kleine bandzweefvlieg</t>
  </si>
  <si>
    <t>Woeste sluipvlieg</t>
  </si>
  <si>
    <t>Tachinaire hérissonne</t>
  </si>
  <si>
    <t>Witpoodkronkel</t>
  </si>
  <si>
    <t>Donkere wespvlieg</t>
  </si>
  <si>
    <t>Echte wespvlieg</t>
  </si>
  <si>
    <t>Helmkruidbladwesp</t>
  </si>
  <si>
    <t>Bodemwevertje</t>
  </si>
  <si>
    <t>Grote klisvlieg</t>
  </si>
  <si>
    <t>Bruine slakkendodende vlieg</t>
  </si>
  <si>
    <t>Gewone strekspin</t>
  </si>
  <si>
    <t>Schaduwstrekspin</t>
  </si>
  <si>
    <t>Strekspin</t>
  </si>
  <si>
    <t>Iep-grasluis</t>
  </si>
  <si>
    <t>Gewoon visgraatje</t>
  </si>
  <si>
    <t>Wilgenprachtkevertje</t>
  </si>
  <si>
    <t>Wintermug</t>
  </si>
  <si>
    <t>Eikenbladvlo</t>
  </si>
  <si>
    <t>Gewone nachtwolfspin</t>
  </si>
  <si>
    <t>Moeraszweefvlieg</t>
  </si>
  <si>
    <t>Mineuse du séneçon</t>
  </si>
  <si>
    <t>Sint Jacobsvlinder</t>
  </si>
  <si>
    <t>Zestienpuntlieveheersbeestje</t>
  </si>
  <si>
    <t>Coccinelle à 16 points</t>
  </si>
  <si>
    <t>Kortvleugelboorkever</t>
  </si>
  <si>
    <t>Cétoine punaise</t>
  </si>
  <si>
    <t>Mordelle</t>
  </si>
  <si>
    <t>Vildbandkevertje</t>
  </si>
  <si>
    <t>Duitse wesp</t>
  </si>
  <si>
    <t>Guêpe germanique</t>
  </si>
  <si>
    <t>Witte reus</t>
  </si>
  <si>
    <t>Stadsreus</t>
  </si>
  <si>
    <t>Volucelle zonée</t>
  </si>
  <si>
    <t>Veenwortelgalmug</t>
  </si>
  <si>
    <t>Zwarte C-uil</t>
  </si>
  <si>
    <t>Gewone krabspin</t>
  </si>
  <si>
    <t>Moeraskrabspin</t>
  </si>
  <si>
    <t>Kardinaalsmutsstippelmot</t>
  </si>
  <si>
    <t>Grand yponomeute du fusain</t>
  </si>
  <si>
    <t>Wilgenstippelmot</t>
  </si>
  <si>
    <t>Haagbeuknerfgalmug</t>
  </si>
  <si>
    <t>Amphimallon solstitiale</t>
  </si>
  <si>
    <t>ID</t>
  </si>
  <si>
    <t>Observations sur</t>
  </si>
  <si>
    <t>Observations.be</t>
  </si>
  <si>
    <t>Orthotylus marginalis</t>
  </si>
  <si>
    <t>Lasius flavus</t>
  </si>
  <si>
    <t>Fraxinus excelsior - Psyllopsis fraxini/discrepans</t>
  </si>
  <si>
    <t xml:space="preserve">Salix caprea - Phyllocolpa leucosticta </t>
  </si>
  <si>
    <t>Hoplia sp (prob H.philanthus)</t>
  </si>
  <si>
    <t>Linnaemyia sp</t>
  </si>
  <si>
    <t>ChrisR</t>
  </si>
  <si>
    <t>Volucella bombylans haemorrhoidalis</t>
  </si>
  <si>
    <t>Ichneumon xanthorius</t>
  </si>
  <si>
    <t>Arge pagana</t>
  </si>
  <si>
    <t>Phymatocera aterrima</t>
  </si>
  <si>
    <t>Pierre Mille</t>
  </si>
  <si>
    <t>Graphomya minor</t>
  </si>
  <si>
    <t>Eupithecia abbreviata</t>
  </si>
  <si>
    <t>Agriopis marginaria</t>
  </si>
  <si>
    <t>Acer campestre - Stigmella aceris</t>
  </si>
  <si>
    <t>Jorgen</t>
  </si>
  <si>
    <t>Pimpla sp 1</t>
  </si>
  <si>
    <t>cf contemplator</t>
  </si>
  <si>
    <t>Pimpla sp 2</t>
  </si>
  <si>
    <t>Clivina collaris</t>
  </si>
  <si>
    <t>Trepanes assimilis</t>
  </si>
  <si>
    <t>Marc Lodewijckx</t>
  </si>
  <si>
    <t>Philochthus biguttatus</t>
  </si>
  <si>
    <t>Acupalpus dubius</t>
  </si>
  <si>
    <t>Pterostichus nigrita</t>
  </si>
  <si>
    <t>Oxypselaphus obscurus</t>
  </si>
  <si>
    <t>Haliplus lineatocollis</t>
  </si>
  <si>
    <t>Haliplidae</t>
  </si>
  <si>
    <t>Helophorus grandis</t>
  </si>
  <si>
    <t>Hydraenidae</t>
  </si>
  <si>
    <t>Coelostoma orbiculare</t>
  </si>
  <si>
    <t>Megasternum concinnum</t>
  </si>
  <si>
    <t>Sericoderus lateralis</t>
  </si>
  <si>
    <t>Orthoperidae</t>
  </si>
  <si>
    <t>Carpelimus corticinus</t>
  </si>
  <si>
    <t>Carpelimus zealandicus</t>
  </si>
  <si>
    <t>Anotylus rugosus</t>
  </si>
  <si>
    <t>Platystethus cornutus</t>
  </si>
  <si>
    <t>Stenus providus</t>
  </si>
  <si>
    <t>Stenus cicindeloides</t>
  </si>
  <si>
    <t>Stenus latifrons</t>
  </si>
  <si>
    <t>Stenus picipennis</t>
  </si>
  <si>
    <t>Rugilus similis</t>
  </si>
  <si>
    <t>Philonthus cognatus</t>
  </si>
  <si>
    <t>Philonthus debilis</t>
  </si>
  <si>
    <t>Bisnius fimetarius</t>
  </si>
  <si>
    <t>Quedius maurorufus</t>
  </si>
  <si>
    <t>Tachyporus formosus</t>
  </si>
  <si>
    <t>Tachyporus hypnorum</t>
  </si>
  <si>
    <t>Tachyporus obtusus</t>
  </si>
  <si>
    <t>Tachyporus solutus</t>
  </si>
  <si>
    <t>Psammoecus bipuncatatus</t>
  </si>
  <si>
    <t>Cucujidae</t>
  </si>
  <si>
    <t>Telmatophilus typhae</t>
  </si>
  <si>
    <t>Cryptophagidae</t>
  </si>
  <si>
    <t>Ephistemus globulus</t>
  </si>
  <si>
    <t>Cartodere bifasciata</t>
  </si>
  <si>
    <t>Lathridiidae</t>
  </si>
  <si>
    <t>Cortinicara gibbosa</t>
  </si>
  <si>
    <t>Rhyzobius litura</t>
  </si>
  <si>
    <t>Oulema melanopus</t>
  </si>
  <si>
    <t>Cryptocephalus pusillus</t>
  </si>
  <si>
    <t>Altica lythri</t>
  </si>
  <si>
    <t>Neocrepidodera ferruginea</t>
  </si>
  <si>
    <t>Protapion fulvipes</t>
  </si>
  <si>
    <t>Protapion nigritarse</t>
  </si>
  <si>
    <t>Protapion trifolii</t>
  </si>
  <si>
    <t>Sitona humeralis</t>
  </si>
  <si>
    <t>Sitona suturalis</t>
  </si>
  <si>
    <t>Notaris acridulus</t>
  </si>
  <si>
    <t>Tanysphyrus lemnae</t>
  </si>
  <si>
    <t>Nanophyes marmoratus</t>
  </si>
  <si>
    <t>Tachinus signatus</t>
  </si>
  <si>
    <t>Torymus sp</t>
  </si>
  <si>
    <t>Irinellus</t>
  </si>
  <si>
    <t>Empis tessellata</t>
  </si>
  <si>
    <t>Campopleginae sp</t>
  </si>
  <si>
    <t>Gergely Varkonyi</t>
  </si>
  <si>
    <t>Jorgen Ravoet</t>
  </si>
  <si>
    <t>Elgiva solicita</t>
  </si>
  <si>
    <t>Tetanocera robusta</t>
  </si>
  <si>
    <t>Gasteruption cf. pedemontanum</t>
  </si>
  <si>
    <t>Pontania sp</t>
  </si>
  <si>
    <t>Chaetostomella cylindrica</t>
  </si>
  <si>
    <t>Mesoligia furuncula</t>
  </si>
  <si>
    <t>Wim Veraghter</t>
  </si>
  <si>
    <t>Medina sp</t>
  </si>
  <si>
    <t>Eudasyphora sp</t>
  </si>
  <si>
    <t>Argogorytes mystaceus</t>
  </si>
  <si>
    <t>Chridtian</t>
  </si>
  <si>
    <t>Myrmica ruginodis</t>
  </si>
  <si>
    <t>Neobisium sp</t>
  </si>
  <si>
    <t>Pseudoscorpion</t>
  </si>
  <si>
    <t>Neobisiidae</t>
  </si>
  <si>
    <t>Braconinae sp</t>
  </si>
  <si>
    <t>Phaonia subventa</t>
  </si>
  <si>
    <t>Tachina fera (ou magnicornis)</t>
  </si>
  <si>
    <t>Bilule</t>
  </si>
  <si>
    <t>Anoplius sp</t>
  </si>
  <si>
    <t>Pompilidae</t>
  </si>
  <si>
    <t>Tiphia femorata</t>
  </si>
  <si>
    <t>Tiphiidae</t>
  </si>
  <si>
    <t>Henrik</t>
  </si>
  <si>
    <t>Opomyza germinationis</t>
  </si>
  <si>
    <t>Jan Willem</t>
  </si>
  <si>
    <t>hackmani(95%) or balachowskyi)</t>
  </si>
  <si>
    <t>Geomyza sp</t>
  </si>
  <si>
    <t>Ichneumon quaesitorius</t>
  </si>
  <si>
    <t>Megachile sp</t>
  </si>
  <si>
    <t>Scathophaga furcata</t>
  </si>
  <si>
    <t>Kahis</t>
  </si>
  <si>
    <t>Aradus depressus</t>
  </si>
  <si>
    <t>Orius minutus</t>
  </si>
  <si>
    <t>IRSNB</t>
  </si>
  <si>
    <t>Dolichopus sp</t>
  </si>
  <si>
    <t>Convolvulus Calystegia</t>
  </si>
  <si>
    <t>Stachys sylvatica</t>
  </si>
  <si>
    <t>Coleophora trochilella</t>
  </si>
  <si>
    <t>Tanacetum</t>
  </si>
  <si>
    <t>Depressaria emeritella</t>
  </si>
  <si>
    <t>Epermenia chaerophylella</t>
  </si>
  <si>
    <t>Heracleum sphonyllium</t>
  </si>
  <si>
    <t>Caloptilia cculipenella</t>
  </si>
  <si>
    <t>Fraxinus</t>
  </si>
  <si>
    <t>Caloptilia falconipenella</t>
  </si>
  <si>
    <t>Alnus glutinosa</t>
  </si>
  <si>
    <t>Caloptilia roscipenella</t>
  </si>
  <si>
    <t>Juglans</t>
  </si>
  <si>
    <t>Rumex acetosa</t>
  </si>
  <si>
    <t>Parornix anglicella</t>
  </si>
  <si>
    <t>Crataegus monogyna</t>
  </si>
  <si>
    <t>Betulaceae</t>
  </si>
  <si>
    <t>Phyllonorycter maestingella</t>
  </si>
  <si>
    <t>Fagus sylvatica</t>
  </si>
  <si>
    <t>Phyllonorycter medicaginella</t>
  </si>
  <si>
    <t>Melilotus alba</t>
  </si>
  <si>
    <t>Phyllonorycter robiniella</t>
  </si>
  <si>
    <t>Robinia</t>
  </si>
  <si>
    <t>Phyllonorycter tristrigella</t>
  </si>
  <si>
    <t>Ulmus</t>
  </si>
  <si>
    <t>Phyllonorycter ulmifoliella</t>
  </si>
  <si>
    <t>Betula pendula</t>
  </si>
  <si>
    <t>Heliozela resplendella</t>
  </si>
  <si>
    <t>Mompha langiella</t>
  </si>
  <si>
    <t>Epilobium</t>
  </si>
  <si>
    <t>Ectoedemia louisella</t>
  </si>
  <si>
    <t>Acer campestre</t>
  </si>
  <si>
    <t>samare</t>
  </si>
  <si>
    <t>Stigmella aceris</t>
  </si>
  <si>
    <t>Acer campestre et platanoides</t>
  </si>
  <si>
    <t>Stigmella trimaculella</t>
  </si>
  <si>
    <t>Stigmella splendidissimella</t>
  </si>
  <si>
    <t xml:space="preserve"> Agrimonia Rubus Geum</t>
  </si>
  <si>
    <t>Populus canadensis</t>
  </si>
  <si>
    <t>Ulmus hollandica</t>
  </si>
  <si>
    <t>Stigmella viscerella</t>
  </si>
  <si>
    <t>Gypsonoma aceriana</t>
  </si>
  <si>
    <t>galle sur rameau</t>
  </si>
  <si>
    <t>Populus  Betula</t>
  </si>
  <si>
    <t>Agromyza abiens</t>
  </si>
  <si>
    <t>Consoude</t>
  </si>
  <si>
    <t>Agromyza anthracina</t>
  </si>
  <si>
    <t>Urtica</t>
  </si>
  <si>
    <t>Agromyza ferruginosa</t>
  </si>
  <si>
    <t>Agromyza igniceps</t>
  </si>
  <si>
    <t>Humulus lupulus</t>
  </si>
  <si>
    <t>Amauromyza flavifrons</t>
  </si>
  <si>
    <t>Compagnon rouge</t>
  </si>
  <si>
    <t>Cerodontha ireos</t>
  </si>
  <si>
    <t>Iris</t>
  </si>
  <si>
    <t>Nemorimyza canadensis</t>
  </si>
  <si>
    <t>Solidago canadensis</t>
  </si>
  <si>
    <t>Phytomyza lappae</t>
  </si>
  <si>
    <t>Arctium minus</t>
  </si>
  <si>
    <t>Phytomyza ranunculi</t>
  </si>
  <si>
    <t>Renoncule</t>
  </si>
  <si>
    <t>Chirosia betuleti</t>
  </si>
  <si>
    <t>Fougères</t>
  </si>
  <si>
    <t>Pegomya laticornis</t>
  </si>
  <si>
    <t>Bardane</t>
  </si>
  <si>
    <t>Pegomya solennis</t>
  </si>
  <si>
    <t>Contarinia acerplicans</t>
  </si>
  <si>
    <t>Acer pseudoplatanus</t>
  </si>
  <si>
    <t>galle rouge</t>
  </si>
  <si>
    <t>Dasineura acrophila</t>
  </si>
  <si>
    <t>Dasineura aparines</t>
  </si>
  <si>
    <t>Galium aparine</t>
  </si>
  <si>
    <t>Dasineura gallicola</t>
  </si>
  <si>
    <t>Dasineura irregularis</t>
  </si>
  <si>
    <t>Acer</t>
  </si>
  <si>
    <t>Dasineura pustulans</t>
  </si>
  <si>
    <t>Filipendula</t>
  </si>
  <si>
    <t>Dasineura pyri</t>
  </si>
  <si>
    <t>Pyrus</t>
  </si>
  <si>
    <t>Rosa</t>
  </si>
  <si>
    <t>Dasineura strumosa</t>
  </si>
  <si>
    <t>Lamier jaune</t>
  </si>
  <si>
    <t>Dasineura tortilis</t>
  </si>
  <si>
    <t>Dasineura ulmaria</t>
  </si>
  <si>
    <t>Hartigiola annulipes</t>
  </si>
  <si>
    <t>Hêtre</t>
  </si>
  <si>
    <t>Kiefferia pericarpiicola</t>
  </si>
  <si>
    <t>Carotte</t>
  </si>
  <si>
    <t>fruits avec peu d'épines</t>
  </si>
  <si>
    <t>Lasioptera carophila</t>
  </si>
  <si>
    <t>Massalongia ruber</t>
  </si>
  <si>
    <t>Betula</t>
  </si>
  <si>
    <t>Rhopalomyia tanaceticola</t>
  </si>
  <si>
    <t>Rondaniola bursaria</t>
  </si>
  <si>
    <t>Glechoma</t>
  </si>
  <si>
    <t>Lipara lucens</t>
  </si>
  <si>
    <t>Phragmites australis</t>
  </si>
  <si>
    <t>Byctiscus populi</t>
  </si>
  <si>
    <t>feuille enroulée</t>
  </si>
  <si>
    <t>Andricus anthracina</t>
  </si>
  <si>
    <t>Quercus robur</t>
  </si>
  <si>
    <t>Andricus curvator</t>
  </si>
  <si>
    <t>Rubus fruticosus - Diastrophus rubi</t>
  </si>
  <si>
    <t>Diplolepis eglanteriae</t>
  </si>
  <si>
    <t>Diplolepis nervosa</t>
  </si>
  <si>
    <t>Rosa canina</t>
  </si>
  <si>
    <t>Liposthenes glechomae</t>
  </si>
  <si>
    <t>Fenusa dohrnii</t>
  </si>
  <si>
    <t>Platycampus luridiventris</t>
  </si>
  <si>
    <t>Pontania gallarum</t>
  </si>
  <si>
    <t>Salix caprea</t>
  </si>
  <si>
    <t>Insecte</t>
  </si>
  <si>
    <t>plante</t>
  </si>
  <si>
    <t>mois</t>
  </si>
  <si>
    <t>Aphelencoides fragariae</t>
  </si>
  <si>
    <t>Anemone nemorosa</t>
  </si>
  <si>
    <t>nématode galle jeunes feuilles</t>
  </si>
  <si>
    <t>Fannia canicularis</t>
  </si>
  <si>
    <t>Nephrotoma flavipalpis</t>
  </si>
  <si>
    <t>Limonia phragmitidis</t>
  </si>
  <si>
    <t>John Kramer</t>
  </si>
  <si>
    <t>Glyptotendipes sp</t>
  </si>
  <si>
    <t>John Carr</t>
  </si>
  <si>
    <t>Hydrobius fuscipes</t>
  </si>
  <si>
    <t>Andrena cf apicata</t>
  </si>
  <si>
    <t>Nicolas Vereecken</t>
  </si>
  <si>
    <t>Limnophora (maculosa?)</t>
  </si>
  <si>
    <t>Scatopsidae sp (swammerdamella?)</t>
  </si>
  <si>
    <t>Scatopsidae</t>
  </si>
  <si>
    <t>Dorytomus taeniatus</t>
  </si>
  <si>
    <t>Charançon des chatons du saule</t>
  </si>
  <si>
    <t>Aglaostigma fulvipes</t>
  </si>
  <si>
    <t>Lispocephala alma</t>
  </si>
  <si>
    <t>Anthomyidae</t>
  </si>
  <si>
    <t>Egle ciliata</t>
  </si>
  <si>
    <t>Melanomyia nana (95%)</t>
  </si>
  <si>
    <t>Tipula vernalis</t>
  </si>
  <si>
    <t>Kris Peeters</t>
  </si>
  <si>
    <t>Pyrus - Coleophora violacea</t>
  </si>
  <si>
    <t>Alopecosa pulverulenta</t>
  </si>
  <si>
    <t>Cheiracanthium erraticum</t>
  </si>
  <si>
    <t>Miturgidae</t>
  </si>
  <si>
    <t>Parasteatoda lunata</t>
  </si>
  <si>
    <t>Araneus triguttatus</t>
  </si>
  <si>
    <t>Araniella opistographa</t>
  </si>
  <si>
    <t>Clubiona brevipes</t>
  </si>
  <si>
    <t>Clubiona phragmitis</t>
  </si>
  <si>
    <t>Neriene furtiva</t>
  </si>
  <si>
    <t>Neriene montana</t>
  </si>
  <si>
    <t>Philodromus dispar</t>
  </si>
  <si>
    <t>Glechoma hederacea - Liposthenes glechomae</t>
  </si>
  <si>
    <t>Heracleum sphondylium - Epermenia chaerophyllella</t>
  </si>
  <si>
    <t>Eperminiidae</t>
  </si>
  <si>
    <t>Ulmus minor - Coleophora limosipennella</t>
  </si>
  <si>
    <t>Juglans regia - Aceria tristriata</t>
  </si>
  <si>
    <t>Crataegus monogyna - Phyllonorycter oxyacanthae</t>
  </si>
  <si>
    <t>Psyche casta</t>
  </si>
  <si>
    <t>Psychidae</t>
  </si>
  <si>
    <t>Acer campestre - Phyllonorycter acerifoliella</t>
  </si>
  <si>
    <t>Eupatorium cannabinum - Coleophora trochilella</t>
  </si>
  <si>
    <t>Salix alba - Stenacis triradiata</t>
  </si>
  <si>
    <t>Populus canescens - Gypsonoma aceriana</t>
  </si>
  <si>
    <t>Francis coenen</t>
  </si>
  <si>
    <t>Phyllonorycter acerifoliella</t>
  </si>
  <si>
    <t>Phyllonorycte oxyacanthae</t>
  </si>
  <si>
    <t>Coleophora violacea</t>
  </si>
  <si>
    <t>Epermenia chaerophyllella</t>
  </si>
  <si>
    <t>Aceria tristriata</t>
  </si>
  <si>
    <t>Stenacis triradiata</t>
  </si>
  <si>
    <t>Coleophora limosipennella</t>
  </si>
  <si>
    <t>Cochenille</t>
  </si>
  <si>
    <t>Coccidae</t>
  </si>
  <si>
    <t>Ulmus minor - Fenusa ulmi</t>
  </si>
  <si>
    <t>Fenusa ulmi</t>
  </si>
  <si>
    <t>Quercus robur - Andricus curvator</t>
  </si>
  <si>
    <t>Otiorynchus sulcatus</t>
  </si>
  <si>
    <t>Eurrhypara hortulata (ou Pleuroptya ruralis)</t>
  </si>
  <si>
    <t>Otiorynche de la vigne</t>
  </si>
  <si>
    <t>Gevroefde lapsnuitkever</t>
  </si>
  <si>
    <t>Salix alba - Caloptilia stigmatella</t>
  </si>
  <si>
    <t>Epilobium hirsutum - Mompha epilobiella</t>
  </si>
  <si>
    <t>Mompha epilobiella</t>
  </si>
  <si>
    <t>Caloptilia stigmatella</t>
  </si>
  <si>
    <t>Tephritis cometa</t>
  </si>
  <si>
    <t>Terellia ruficauda</t>
  </si>
  <si>
    <t>Xyphosia miliaria</t>
  </si>
  <si>
    <t>Jean-Yves Baugnée</t>
  </si>
  <si>
    <t>Myzus cerasi</t>
  </si>
  <si>
    <t>Puceron noir du cerisier</t>
  </si>
  <si>
    <t>Rabdophaga clausilia</t>
  </si>
  <si>
    <t>Argyresthia curvella</t>
  </si>
  <si>
    <t>Gevlekt wilgehaantje</t>
  </si>
  <si>
    <t>Chrysomela vigintipunctata</t>
  </si>
  <si>
    <t>Acer campestre - Psyche casta</t>
  </si>
  <si>
    <t>Hedya nubiferana</t>
  </si>
  <si>
    <t>Anacampsis populella</t>
  </si>
  <si>
    <t>Gelechiidae</t>
  </si>
  <si>
    <t>Pandemis cinnamomeana</t>
  </si>
  <si>
    <t>Taleporia tubulosa</t>
  </si>
  <si>
    <t>Gypsonoma sp</t>
  </si>
  <si>
    <t>Aricia agestis</t>
  </si>
  <si>
    <t>Bruin blauwtje</t>
  </si>
  <si>
    <t>Collier-de-corail</t>
  </si>
  <si>
    <t>Acleris forsskaleana</t>
  </si>
  <si>
    <t>Salix alba - Coleophora lusciniaepennella</t>
  </si>
  <si>
    <t>Cabera pusaria 44</t>
  </si>
  <si>
    <t>Hypomma bituberculatum</t>
  </si>
  <si>
    <t>Pardosa pullata</t>
  </si>
  <si>
    <t>Neottiura bimaculata</t>
  </si>
  <si>
    <t>Jerome Constant</t>
  </si>
  <si>
    <t>Pyrrhocoris apterus</t>
  </si>
  <si>
    <t>Gendarme</t>
  </si>
  <si>
    <t>Pyrrhocoridae</t>
  </si>
  <si>
    <t>Betula pendula - Phyllonorycter ulmifoliella</t>
  </si>
  <si>
    <t>Acer pseudoplatanus - Coleophora badiipennella</t>
  </si>
  <si>
    <t>Sorbus aucuparia - Coleophora spinella</t>
  </si>
  <si>
    <t>Depressaria laterella</t>
  </si>
  <si>
    <t>Hofmannophila pseudospretella</t>
  </si>
  <si>
    <t>Mite</t>
  </si>
  <si>
    <t>Depressariinae</t>
  </si>
  <si>
    <t>Acer pseudoplatanus - Caloptilia rufipennella</t>
  </si>
  <si>
    <t>Caloptilia rufipennella</t>
  </si>
  <si>
    <t>Coleophora badiipennella</t>
  </si>
  <si>
    <t>Coleophora lusciniaepennella</t>
  </si>
  <si>
    <t>Coleophora spinella</t>
  </si>
  <si>
    <t xml:space="preserve">30  </t>
  </si>
  <si>
    <t>Depressaria heracliana</t>
  </si>
  <si>
    <t>Depressariidae</t>
  </si>
  <si>
    <t>Parornix sp</t>
  </si>
  <si>
    <t>Hieracium - Trypeta immaculata</t>
  </si>
  <si>
    <t>Hieracium - Cystiphora sanguinea</t>
  </si>
  <si>
    <t>Pulicaria dysenterica - Coleophora follicularis</t>
  </si>
  <si>
    <t>Coleophora follicularis</t>
  </si>
  <si>
    <t>Prunus spinosa - Parornix sp</t>
  </si>
  <si>
    <t>Urophora stylata</t>
  </si>
  <si>
    <t>Valery</t>
  </si>
  <si>
    <t>Malus - Leucoptera malifoliella</t>
  </si>
  <si>
    <t>Cassida viridis</t>
  </si>
  <si>
    <t>Enarmonia formosana</t>
  </si>
  <si>
    <t>Mentha sp - Coleophora albitarsella</t>
  </si>
  <si>
    <t>Scythropia crataegella</t>
  </si>
  <si>
    <t>Lathronympha strigana</t>
  </si>
  <si>
    <t>Crassa unitella</t>
  </si>
  <si>
    <t>Agonopterix arenella</t>
  </si>
  <si>
    <t>Elachistidae</t>
  </si>
  <si>
    <t>Ectoedemia sericopeza</t>
  </si>
  <si>
    <t>Salix alba - Phyllonorycter saportella</t>
  </si>
  <si>
    <t>Agonopterix ocellana</t>
  </si>
  <si>
    <t>Coleophora ibipennella</t>
  </si>
  <si>
    <t>Oxyporus rufus</t>
  </si>
  <si>
    <t>Phyllonorycter nicelii</t>
  </si>
  <si>
    <t>Agonopterix heracliana</t>
  </si>
  <si>
    <t>Carcina quercana</t>
  </si>
  <si>
    <t>Peleopodidae</t>
  </si>
  <si>
    <t>Argyresthia albistria</t>
  </si>
  <si>
    <t>Orthonotus rufifrons</t>
  </si>
  <si>
    <t>Artemisia - Cryptosiphum artemisiae</t>
  </si>
  <si>
    <t>Cryptosiphum artemisiae</t>
  </si>
  <si>
    <t>Alnus glutinosa - Agromyza alnivora</t>
  </si>
  <si>
    <t>Agromyza alnivora</t>
  </si>
  <si>
    <t>Hemithea aestivaria</t>
  </si>
  <si>
    <t>Glechoma hederacea - Phytomyza glechomae</t>
  </si>
  <si>
    <t>Phytomyza glechomae</t>
  </si>
  <si>
    <t>Phyllonorycter saportella</t>
  </si>
  <si>
    <t>Epinotia nisella</t>
  </si>
  <si>
    <t>Vicia - Agromyza viciae</t>
  </si>
  <si>
    <t>Dichrorampha agilana</t>
  </si>
  <si>
    <t>Phyllocnistis unipunctella</t>
  </si>
  <si>
    <t>Phyllonorycter harrisella</t>
  </si>
  <si>
    <t>Aegopodium podagraria - Trioza flavipennis</t>
  </si>
  <si>
    <t>Buddleia - Amauromyza verbasci</t>
  </si>
  <si>
    <t>Filipendula ulmaria - Dasineura pustulans</t>
  </si>
  <si>
    <t>Artemisia vulgaris - Liriomyza demeijerei</t>
  </si>
  <si>
    <t>Liriomyza demeijerei</t>
  </si>
  <si>
    <t>Leucoptera malifoliella</t>
  </si>
  <si>
    <t>Liriomyza artemisicola</t>
  </si>
  <si>
    <t>Quercus robur - Orchestes avellanae</t>
  </si>
  <si>
    <t>Eupatorium cannabinum - Phytomyza eupatorii</t>
  </si>
  <si>
    <t>Phytomyza eupatorii</t>
  </si>
  <si>
    <t>Orchestes avellanae</t>
  </si>
  <si>
    <t xml:space="preserve">30 </t>
  </si>
  <si>
    <t>Circea - Mompha langiella</t>
  </si>
  <si>
    <t>Rosa - Diplolepis spinosissimae</t>
  </si>
  <si>
    <t>Diplolepis spinosissimae</t>
  </si>
  <si>
    <t>Salix caprea - Pontania gallarum</t>
  </si>
  <si>
    <t>Tenthrède verte</t>
  </si>
  <si>
    <t>Rhogogaster sp (viridis ou chlorosoma)</t>
  </si>
  <si>
    <t>Agrilus sinuatus</t>
  </si>
  <si>
    <t>Parasteatoda simulans</t>
  </si>
  <si>
    <t>Platnickina tincta</t>
  </si>
  <si>
    <t>Argyresthia goedartella</t>
  </si>
  <si>
    <t>Malus - Phyllonorycter blancardella</t>
  </si>
  <si>
    <t>Hypericum - Euspilapteryx aurogutella</t>
  </si>
  <si>
    <t>Euspilapteryx aurogutella</t>
  </si>
  <si>
    <t>Cystiphora sanguinea</t>
  </si>
  <si>
    <t>Phyllonorycter blancardella</t>
  </si>
  <si>
    <t>Coleophora albitarsella</t>
  </si>
  <si>
    <t>Agromyza viciae</t>
  </si>
  <si>
    <t>Amauromyza verbasci</t>
  </si>
  <si>
    <t>Daucus carota - Agonopterix purpurea</t>
  </si>
  <si>
    <t>Agonopterix purpurea</t>
  </si>
  <si>
    <t>Alnus glutinosa - Acalitus brevitarsis</t>
  </si>
  <si>
    <t>Acalitus brevitarsis</t>
  </si>
  <si>
    <t>Trioza flavipennis</t>
  </si>
  <si>
    <t>Trypeta immaculata</t>
  </si>
  <si>
    <t>Populus canescens - Phyllonorycter comparella</t>
  </si>
  <si>
    <t>Phyllonorycter comparella</t>
  </si>
  <si>
    <t>Salix alba - Aculus magnirostris</t>
  </si>
  <si>
    <t>Aculus magnirostris</t>
  </si>
  <si>
    <t>Fraxinus excelsior - Dasineura acrophila</t>
  </si>
  <si>
    <t>Chrysis cf ignata</t>
  </si>
  <si>
    <t>Guêpe-coucou</t>
  </si>
  <si>
    <t>Chrysididae</t>
  </si>
  <si>
    <t>Lymantria dispar</t>
  </si>
  <si>
    <t>Bombyx disparate</t>
  </si>
  <si>
    <t>Fagus sylvatica - Acalitus stenaspis</t>
  </si>
  <si>
    <t>Mikiola pagi</t>
  </si>
  <si>
    <t>Acalitus stenspis</t>
  </si>
  <si>
    <t>Fagus sylvatica - Phyllonorycter messianella</t>
  </si>
  <si>
    <t>Phyllonorycter messianella</t>
  </si>
  <si>
    <t>Rosa - Blennocampa phyllocolpa</t>
  </si>
  <si>
    <t>Berytidae</t>
  </si>
  <si>
    <t>Aphomia sociella</t>
  </si>
  <si>
    <t>Pyralidae</t>
  </si>
  <si>
    <t>Salix alba - Phyllonorycter pastorella</t>
  </si>
  <si>
    <t>Phyllonorycter pastorella</t>
  </si>
  <si>
    <t>Berytinus minor</t>
  </si>
  <si>
    <t>Empis lutea</t>
  </si>
  <si>
    <t>Tortrix viridana</t>
  </si>
  <si>
    <t>Heracleum sphondylium - Macrolabis heraclei</t>
  </si>
  <si>
    <t>Macrolabis heraclei</t>
  </si>
  <si>
    <t>Geum urbanum - Stigmalla splendidissimella</t>
  </si>
  <si>
    <t>Populus nigra - Stigmella trimaculella</t>
  </si>
  <si>
    <t>Cosmia trapezina</t>
  </si>
  <si>
    <t>Anthrenocerus australis</t>
  </si>
  <si>
    <t>Dermestidae</t>
  </si>
  <si>
    <t>Phylus melanocephalus</t>
  </si>
  <si>
    <t>Fagus sylvatica - Phyllonorycter maestingella</t>
  </si>
  <si>
    <t>Fagus sylvatica - Hartigiola annulipes</t>
  </si>
  <si>
    <t>Fagus sylvestris - Phyllaphis fagi</t>
  </si>
  <si>
    <t>Phyllaphis fagi</t>
  </si>
  <si>
    <t>Prunus - Pachypappa marsupialis</t>
  </si>
  <si>
    <t>Quercus robur - Neuroterus anthracinus (Andricus ostrea)</t>
  </si>
  <si>
    <t>Salix caprea - Pontania pedunculi</t>
  </si>
  <si>
    <t>Salix caprea - Iteomyia major</t>
  </si>
  <si>
    <t>Salix alba - Iteomyia major</t>
  </si>
  <si>
    <t>Iteomyia major</t>
  </si>
  <si>
    <t>Acer campestre - Aceria macrocheluserinea</t>
  </si>
  <si>
    <t>Aceria macrocheluserinea</t>
  </si>
  <si>
    <t>Salticus scenicus</t>
  </si>
  <si>
    <t>Argyrotaenia ljungiana</t>
  </si>
  <si>
    <t>Curculio glandium</t>
  </si>
  <si>
    <t>Epitrimerus cristatus</t>
  </si>
  <si>
    <t>Carpinus betulus - Aceria macrotrichus</t>
  </si>
  <si>
    <t>Aceria macrotrichus</t>
  </si>
  <si>
    <t>Carpinus betulus - Aceria tenella</t>
  </si>
  <si>
    <t>Aceria tenella</t>
  </si>
  <si>
    <t>Grote voorjaarsspanner</t>
  </si>
  <si>
    <t>Meriansborstel</t>
  </si>
  <si>
    <t>Hyena</t>
  </si>
  <si>
    <t>Voorjaarsdregspanner</t>
  </si>
  <si>
    <t>Idaea aversata</t>
  </si>
  <si>
    <t>Grijze stpspanner</t>
  </si>
  <si>
    <t>Plakker</t>
  </si>
  <si>
    <t>Zandhalmuiltje</t>
  </si>
  <si>
    <t>Witstipgrasuil</t>
  </si>
  <si>
    <t>Lieveling</t>
  </si>
  <si>
    <t>Timandra comae</t>
  </si>
  <si>
    <t>Acleris emargana</t>
  </si>
  <si>
    <t>Rosa canina - Diplolepis nervosa</t>
  </si>
  <si>
    <t>Glechoma hederacea - Rondaniola bursaria</t>
  </si>
  <si>
    <t>Panorpa germanica</t>
  </si>
  <si>
    <t>Entomobrya nivalis</t>
  </si>
  <si>
    <t>Hydroptila sparsa</t>
  </si>
  <si>
    <t>Tanacetum vulgare - Rhopalomyia tanaceticola</t>
  </si>
  <si>
    <t>Chenopodium album - Chrysoesthia drurella</t>
  </si>
  <si>
    <t>Medicago sativa - Chromatomyia horticola</t>
  </si>
  <si>
    <t>Chromatomyia horticola</t>
  </si>
  <si>
    <t>Chrysoesthia drurella</t>
  </si>
  <si>
    <t>Earias clorana</t>
  </si>
  <si>
    <t>Malus domestica - Callisto denticulella</t>
  </si>
  <si>
    <t>Callisto denticulella</t>
  </si>
  <si>
    <t>Metallus lanceolatus</t>
  </si>
  <si>
    <t>Aspilapteryx tringipennella</t>
  </si>
  <si>
    <t>Plantago lanceolata - Aspilapteryx tringipennella</t>
  </si>
  <si>
    <t>Artemisia vulgaris - Trypeta artemisiae</t>
  </si>
  <si>
    <t>Trypeta artemisiae</t>
  </si>
  <si>
    <t>Cyclophora linearia</t>
  </si>
  <si>
    <t>Geum urbanum - Metallus lanceolatus</t>
  </si>
  <si>
    <t>Pachypappa marsupialis</t>
  </si>
  <si>
    <t>Melilotus alba - Phyllonorycter medicaginella</t>
  </si>
  <si>
    <t>Symphitum officinale - Dialectica imperialella</t>
  </si>
  <si>
    <t>Dialectica imperialella</t>
  </si>
  <si>
    <t>Cystiphora sonchi</t>
  </si>
  <si>
    <t>Urtica dioica - Agromyza anthracina</t>
  </si>
  <si>
    <t>Aegopodium podagraria - Phytomyza obscurella</t>
  </si>
  <si>
    <t>Phytomyza obscurella</t>
  </si>
  <si>
    <t>Phytomyza podagraria</t>
  </si>
  <si>
    <t>Fagus sylvatica - Stigmella tityrella</t>
  </si>
  <si>
    <t>Stigmella tityrella</t>
  </si>
  <si>
    <t>Potentilla anserina - Fenella arenariae</t>
  </si>
  <si>
    <t>Fenella arenariae</t>
  </si>
  <si>
    <t>Carpinus betulus - Phyllonorycter tenerella</t>
  </si>
  <si>
    <t>Phyllonorycter tenerella</t>
  </si>
  <si>
    <t>Symphitum officinale - Agromyza ferruginosa</t>
  </si>
  <si>
    <t>Robinia pseudoacacia - Phyllonorycter robiniella</t>
  </si>
  <si>
    <t>Fraxinus excelsior - Dasineura fraxinea</t>
  </si>
  <si>
    <t>Dasineura fraxinea</t>
  </si>
  <si>
    <t>Sonchus - Cystiphora sonchi</t>
  </si>
  <si>
    <t>Phyllonorycter insignitella</t>
  </si>
  <si>
    <t>Liriomyza congesta</t>
  </si>
  <si>
    <t>Cornus sanguinea - Antispila metallella</t>
  </si>
  <si>
    <t>Antispila metallella</t>
  </si>
  <si>
    <t>Artemisia vulgaris - Phytomyza artemisivora</t>
  </si>
  <si>
    <t>Phytomyza artemisivora</t>
  </si>
  <si>
    <t>Malus domestica - Phyllonorycter cydoniella</t>
  </si>
  <si>
    <t>Phyllonorycter cydoniella</t>
  </si>
  <si>
    <t>Noctua janthina</t>
  </si>
  <si>
    <t>Xanthia icteritia</t>
  </si>
  <si>
    <t>Noctua comes</t>
  </si>
  <si>
    <t>Thera sp</t>
  </si>
  <si>
    <t>Crataegus monogyna - Rhamphus oxyacanthae</t>
  </si>
  <si>
    <t>Rhamphus oxyacanthae</t>
  </si>
  <si>
    <t>Crataegus monogyna - Stigmella hybnerella</t>
  </si>
  <si>
    <t>Stigmella hybnerella</t>
  </si>
  <si>
    <t>Vespa crabro</t>
  </si>
  <si>
    <t>Peribatodes rhomboidaria 2ème gén</t>
  </si>
  <si>
    <t>Scoparia sp</t>
  </si>
  <si>
    <t>Anthriscus sylvestris - Depressaria radiella (heracliana)</t>
  </si>
  <si>
    <t>Tiliacea (Xanthia) aurago</t>
  </si>
  <si>
    <t>Medicago sativa - Phyllonorycter insignitella</t>
  </si>
  <si>
    <t>Medicago sativa - Liriomyza congesta</t>
  </si>
  <si>
    <t>Quercus robur - Acaricalus (Epitrimerus) cristatus</t>
  </si>
  <si>
    <t>Dysstroma (Chloroclysta) truncata</t>
  </si>
  <si>
    <t>Pulvinaria regalis</t>
  </si>
  <si>
    <t>Argyresthia pruniella</t>
  </si>
  <si>
    <t>Fagus sylvatica - Mikiola fagi</t>
  </si>
  <si>
    <t>Cryptocephalus (labiatus)</t>
  </si>
  <si>
    <t>Hepiopelmus variegatorius</t>
  </si>
  <si>
    <t>Periclista sp</t>
  </si>
  <si>
    <t>Chrysopilus asiliformis</t>
  </si>
  <si>
    <t>Trichosirocalus troglodytes</t>
  </si>
  <si>
    <t>Dryomyza flaveola</t>
  </si>
  <si>
    <t>Neuroctena anilis</t>
  </si>
  <si>
    <t>Culisata annulata</t>
  </si>
  <si>
    <t>Axinotarsus marginalis</t>
  </si>
  <si>
    <t>Leo Janssen</t>
  </si>
  <si>
    <t>Drymus brunneus</t>
  </si>
  <si>
    <t>Roeland Libeer</t>
  </si>
  <si>
    <t>Ranunculus repens - Phytomyza ranunculi</t>
  </si>
  <si>
    <t>Quercus robur - Andricus inflator</t>
  </si>
  <si>
    <t>Chaerophyllum - Phytomyza chaerophylli</t>
  </si>
  <si>
    <t>Tilia - Phytoptus bursarius</t>
  </si>
  <si>
    <t>Phytoptus bursarius</t>
  </si>
  <si>
    <t>Aegopodium podagraria - Phytomyza pubicornis</t>
  </si>
  <si>
    <t>Phytomyza pubicornis</t>
  </si>
  <si>
    <t>Acer campestre - Heterarthrus wuestneii</t>
  </si>
  <si>
    <t>Heterarthrus wuestneii</t>
  </si>
  <si>
    <t>Xanthogramma pedissequum</t>
  </si>
  <si>
    <t>Galium aparine - Cecidophyes galii</t>
  </si>
  <si>
    <t>Cecidophyes galii</t>
  </si>
  <si>
    <t>Cucullie de la scrophulaire</t>
  </si>
  <si>
    <t>Shargacucullia scrophulariae</t>
  </si>
  <si>
    <t>Francis Coenene</t>
  </si>
  <si>
    <t>Vicia sepium - Dasineura viciae</t>
  </si>
  <si>
    <t>Dasineura viciae</t>
  </si>
  <si>
    <t>Amauromyza lamii</t>
  </si>
  <si>
    <t>Humulus lupulus - Caloptilia fidella</t>
  </si>
  <si>
    <t>Stachys silvatica - Amauromyza lamii</t>
  </si>
  <si>
    <t>Stachys silvatica - Amauromyza labiatarum</t>
  </si>
  <si>
    <t>Stratyomis chamaeleon</t>
  </si>
  <si>
    <t>Stratiomyiidae</t>
  </si>
  <si>
    <t>Platyptilia sp (tetradactyla?)</t>
  </si>
  <si>
    <t>Sigara striata</t>
  </si>
  <si>
    <t>Phytomyza chaerophylli</t>
  </si>
  <si>
    <t>Artemisia vulgaris - Oxyna parietina</t>
  </si>
  <si>
    <t>Dysticidae</t>
  </si>
  <si>
    <t>Eupterycyba jucunda</t>
  </si>
  <si>
    <t>Sonchus oleraceus - Liriomyza sonchi</t>
  </si>
  <si>
    <t>Alnus glutinosa - Phyllonorycter stettinensis</t>
  </si>
  <si>
    <t>Orthops campestris</t>
  </si>
  <si>
    <t>Gasteruption jaculator</t>
  </si>
  <si>
    <t>Rhantus suturalis</t>
  </si>
  <si>
    <t>Filipendula ulmaria - Agromyza filipendulae</t>
  </si>
  <si>
    <t>Agromyza filipendulae</t>
  </si>
  <si>
    <t>Amauromyza labiatarum</t>
  </si>
  <si>
    <t>Acer platanoides - Phyllonorycter joannisi</t>
  </si>
  <si>
    <t>Phyllonorycter joannisi</t>
  </si>
  <si>
    <t>Salix caprea - Phyllonorycter salicicolella</t>
  </si>
  <si>
    <t>Phyllonorycter salicicolella</t>
  </si>
  <si>
    <t>Salix - Dasineura marginemtorquens</t>
  </si>
  <si>
    <t>Viburnum lantana - Phyllonorycter lantanella</t>
  </si>
  <si>
    <t>Symphytum officinale - Agromyza abiens</t>
  </si>
  <si>
    <t>Acer campestre - Ectoedemia louisella</t>
  </si>
  <si>
    <t>Acer platanoides - Ectoedemia sericopeza</t>
  </si>
  <si>
    <t>Artemisia vulgaris - Liriomyza artemisicola</t>
  </si>
  <si>
    <t>Stenopsocus stigmaticus</t>
  </si>
  <si>
    <t>Jonas</t>
  </si>
  <si>
    <t>Aegopodium podagraria - Phytomyza podagrariae (or obscurella)</t>
  </si>
  <si>
    <t>Clubiona comta</t>
  </si>
  <si>
    <t>Clubiona terrestris</t>
  </si>
  <si>
    <t>Phrurolithus festivus</t>
  </si>
  <si>
    <t>Corinnidae</t>
  </si>
  <si>
    <t>Cicurina cicur</t>
  </si>
  <si>
    <t>Lathys humilis</t>
  </si>
  <si>
    <t>Micaria pulicaria</t>
  </si>
  <si>
    <t>Drassodes cupreus</t>
  </si>
  <si>
    <t>Trachyzelotes pedestris</t>
  </si>
  <si>
    <t>Zelotes latreilli</t>
  </si>
  <si>
    <t>Antistea elegans</t>
  </si>
  <si>
    <t>Hahniidae</t>
  </si>
  <si>
    <t>Hahnia nava</t>
  </si>
  <si>
    <t>Bathyphantes approximatus</t>
  </si>
  <si>
    <t>Bathyphantes gracilis</t>
  </si>
  <si>
    <t>Bathyphantes nigrinus</t>
  </si>
  <si>
    <t>Bathyphantes parvulus</t>
  </si>
  <si>
    <t>Centromerita bicolor</t>
  </si>
  <si>
    <t>Centromerita concinna</t>
  </si>
  <si>
    <t>Centromerus sylvaticus</t>
  </si>
  <si>
    <t>Ceratinella brevis</t>
  </si>
  <si>
    <t>Ceratinella scabrosa</t>
  </si>
  <si>
    <t>Cnephalocotes obscurus</t>
  </si>
  <si>
    <t>Collinsia inerrans</t>
  </si>
  <si>
    <t>Diplocephalus latifrons</t>
  </si>
  <si>
    <t>Diplocephalus permixtus</t>
  </si>
  <si>
    <t>Diplocephalus picinus</t>
  </si>
  <si>
    <t>Diplostyla concolor</t>
  </si>
  <si>
    <t>Drapetisca socialis</t>
  </si>
  <si>
    <t>Erigone dentipalpis</t>
  </si>
  <si>
    <t>Gongylidiellum vivum</t>
  </si>
  <si>
    <t>Leptorhoptrum robustum</t>
  </si>
  <si>
    <t>Lophomma punctatum</t>
  </si>
  <si>
    <t>Maso sundevalli</t>
  </si>
  <si>
    <t>Meioneta rurestris</t>
  </si>
  <si>
    <t>Mermessus trilobatus</t>
  </si>
  <si>
    <t>Micrargus herbigradus</t>
  </si>
  <si>
    <t>Microneta viaria</t>
  </si>
  <si>
    <t>Monocephalus fuscipes</t>
  </si>
  <si>
    <t>Oedothorax fuscus</t>
  </si>
  <si>
    <t>Oedothorax gibbosus</t>
  </si>
  <si>
    <t>Oedothorax gibbosus f tuberosus</t>
  </si>
  <si>
    <t>Palliduphantes insignis</t>
  </si>
  <si>
    <t>Palliduphantes pallidus</t>
  </si>
  <si>
    <t>Pelecopsis parallela</t>
  </si>
  <si>
    <t>Pocadicnemis juncea</t>
  </si>
  <si>
    <t>Pocadicnemis pumila</t>
  </si>
  <si>
    <t>Porrhomma egeria</t>
  </si>
  <si>
    <t>Saaristoa abnormis</t>
  </si>
  <si>
    <t>Stemonyphantes lineatus</t>
  </si>
  <si>
    <t>Tallusia experta</t>
  </si>
  <si>
    <t>Tenuiphantes flavipes</t>
  </si>
  <si>
    <t>Tenuiphantes zimmermanni</t>
  </si>
  <si>
    <t>Tiso vagans</t>
  </si>
  <si>
    <t>Troxochrus cirrifrons</t>
  </si>
  <si>
    <t>Troxochrus scabriculus</t>
  </si>
  <si>
    <t>Walckenaeria acuminata</t>
  </si>
  <si>
    <t>Walckenaeria antica</t>
  </si>
  <si>
    <t>Walckenaeria atrotibialis</t>
  </si>
  <si>
    <t>Walckenaeria nudipalpis</t>
  </si>
  <si>
    <t>Arctosa leopardus</t>
  </si>
  <si>
    <t>Pardosa palustris</t>
  </si>
  <si>
    <t>Pardosa prativaga</t>
  </si>
  <si>
    <t>Pardosa proxima</t>
  </si>
  <si>
    <t>Trochosa ruricola</t>
  </si>
  <si>
    <t>Nesticus cellulanus</t>
  </si>
  <si>
    <t>Nesticidae</t>
  </si>
  <si>
    <t>Euophrys frontalis</t>
  </si>
  <si>
    <t>Phlegra fasciata</t>
  </si>
  <si>
    <t>Asagena phalerata</t>
  </si>
  <si>
    <t>Enoplognatha thoracica</t>
  </si>
  <si>
    <t>Robertus lividus</t>
  </si>
  <si>
    <t>Ozyptila sanctuaria</t>
  </si>
  <si>
    <t>Xysticus kochi</t>
  </si>
  <si>
    <t>Beukenvouwmot</t>
  </si>
  <si>
    <t>Van Steenwinkel</t>
  </si>
  <si>
    <t>Acilius sulcatus</t>
  </si>
  <si>
    <t>Dytiscidae</t>
  </si>
  <si>
    <t>Xanthorhoe montanata</t>
  </si>
  <si>
    <t>Chris Snyers</t>
  </si>
  <si>
    <t xml:space="preserve">Microchrysa polita </t>
  </si>
  <si>
    <t>Diaperis boleti</t>
  </si>
  <si>
    <t>Oxycera rara</t>
  </si>
  <si>
    <t>Ptilinus pectinicornis</t>
  </si>
  <si>
    <t>Lissonota setosa</t>
  </si>
  <si>
    <t>Chiasmia clathrata</t>
  </si>
  <si>
    <t>Melitta nigricans</t>
  </si>
  <si>
    <t>Kattenstaartdikpoot</t>
  </si>
  <si>
    <t>Gonepteryx rhamni</t>
  </si>
  <si>
    <t>Citroenvlinder</t>
  </si>
  <si>
    <t>Erik Meerschaut</t>
  </si>
  <si>
    <t>Camptogramma bilineata</t>
  </si>
  <si>
    <t>Brocatelle d'or</t>
  </si>
  <si>
    <t>Populus nigra - Phyllocnistis unipunctella</t>
  </si>
  <si>
    <t>Betula pendula - Ectoedemia occultella</t>
  </si>
  <si>
    <t>Diachrysia chrysitis</t>
  </si>
  <si>
    <t>Sorbus aucuparia - Phyllonorycter sorbi</t>
  </si>
  <si>
    <t>Phyllonorycter sorbi</t>
  </si>
  <si>
    <t>Pyrausta purpuralis</t>
  </si>
  <si>
    <t>Iris pseudocarus - Cerodontha iraeos</t>
  </si>
  <si>
    <t>Platanus - Phyllonorycter platani</t>
  </si>
  <si>
    <t>Phyllonorycter platani</t>
  </si>
  <si>
    <t>Macroglossum stellatarum</t>
  </si>
  <si>
    <t>Moro-sphynx</t>
  </si>
  <si>
    <t>Sphingidae</t>
  </si>
  <si>
    <t>Marc Van den Bossche</t>
  </si>
  <si>
    <t>Thecla betulae</t>
  </si>
  <si>
    <t>Thécla du bouleau</t>
  </si>
  <si>
    <t>Micromus angulatus</t>
  </si>
  <si>
    <t>Xestia xanthographa</t>
  </si>
  <si>
    <t>Sialis sp</t>
  </si>
  <si>
    <t>Sialidae</t>
  </si>
  <si>
    <t>Schendyla nemorensis</t>
  </si>
  <si>
    <t>Schendylidae</t>
  </si>
  <si>
    <t>Yponomeuta malinella</t>
  </si>
  <si>
    <t>Lissnuitkever</t>
  </si>
  <si>
    <t>Charançon de l'iris</t>
  </si>
  <si>
    <t>Leiobunum rotundum</t>
  </si>
  <si>
    <t>Phalangium opilio</t>
  </si>
  <si>
    <t>Eupteryx calcarata/urticae</t>
  </si>
  <si>
    <t>Ichneumon stramentor</t>
  </si>
  <si>
    <t>Abia aenea</t>
  </si>
  <si>
    <t>Epinotia immundane</t>
  </si>
  <si>
    <t>Jan Seers</t>
  </si>
  <si>
    <t>Megachile willughbiella</t>
  </si>
  <si>
    <t>Samuel De Rycke</t>
  </si>
  <si>
    <t>Hylaeus communis</t>
  </si>
  <si>
    <t>Hylaeus hyalinatus</t>
  </si>
  <si>
    <t>Lasioglossum caceatum</t>
  </si>
  <si>
    <t>Chalicodoma ericetorum</t>
  </si>
  <si>
    <t>Anthidiellum strigatum</t>
  </si>
  <si>
    <t>Nomada fabriciana</t>
  </si>
  <si>
    <t>Nomada ferruginata</t>
  </si>
  <si>
    <t>Ulmus minor - Aproceros leucopoda</t>
  </si>
  <si>
    <t>Iepenzigzagbladwesp</t>
  </si>
  <si>
    <t>Aproceros leucopoda</t>
  </si>
  <si>
    <t>Biston betularia</t>
  </si>
  <si>
    <t>Phalène du bouleau</t>
  </si>
  <si>
    <t>Hylaea fasciaria</t>
  </si>
  <si>
    <t>Anthidium manicatum</t>
  </si>
  <si>
    <t>Bombus hypnorum</t>
  </si>
  <si>
    <t>Bourdon des bois</t>
  </si>
  <si>
    <t>Andrena chrysosceles</t>
  </si>
  <si>
    <t>Jan Soors</t>
  </si>
  <si>
    <t>Andrena cineraria</t>
  </si>
  <si>
    <t>Francis Hermans</t>
  </si>
  <si>
    <t>Andrena proxima</t>
  </si>
  <si>
    <t>Andrena vaga</t>
  </si>
  <si>
    <t>Florence Gelbgras</t>
  </si>
  <si>
    <t>Osmia bicornis</t>
  </si>
  <si>
    <t>Tenthredo koehleri</t>
  </si>
  <si>
    <t>Platycheirus fulviventris</t>
  </si>
  <si>
    <t>Frank Van de Meutter</t>
  </si>
  <si>
    <t>Parhelophilus versicolor</t>
  </si>
  <si>
    <t>Neoascia meticulosa</t>
  </si>
  <si>
    <t>Neoascia podagrica</t>
  </si>
  <si>
    <t>Meliscaeva auricollis</t>
  </si>
  <si>
    <t>Melanogaster nuda</t>
  </si>
  <si>
    <t>Helophilus hybridus</t>
  </si>
  <si>
    <t>Eupeodes luniger</t>
  </si>
  <si>
    <t>Eristalis nemorum</t>
  </si>
  <si>
    <t>Anasimyia lineata</t>
  </si>
  <si>
    <t>Tipula lunata</t>
  </si>
  <si>
    <t>Tipula fascipennis</t>
  </si>
  <si>
    <t>Rabdophaga rosaria</t>
  </si>
  <si>
    <t>Plusia festucae</t>
  </si>
  <si>
    <t>Jean Rommes</t>
  </si>
  <si>
    <t>Nematopogon metaxella</t>
  </si>
  <si>
    <t>Herminia tarsicrinalis</t>
  </si>
  <si>
    <t>Hydroporus incognitus</t>
  </si>
  <si>
    <t>Kevin Scheers</t>
  </si>
  <si>
    <t>Bradycellus harpalinus</t>
  </si>
  <si>
    <t>Diachromus germanus</t>
  </si>
  <si>
    <t>Nebria brevicollis</t>
  </si>
  <si>
    <t>Notiophilus rufipes</t>
  </si>
  <si>
    <t>Cryptocephalus vittatus</t>
  </si>
  <si>
    <t>Dibolia occultans</t>
  </si>
  <si>
    <t>Pyrochroa coccinea</t>
  </si>
  <si>
    <t>Pyrochroidae</t>
  </si>
  <si>
    <t>Cantharis fulvicollis (flavilabris)</t>
  </si>
  <si>
    <t>Ulmus minor - Aceria ulmi (campestricola)</t>
  </si>
  <si>
    <t>Aeshna mixta</t>
  </si>
  <si>
    <t>Sympetrum fonscolombii</t>
  </si>
  <si>
    <t>Sympetrum à nervures rouges</t>
  </si>
  <si>
    <t>Satyrium w-album</t>
  </si>
  <si>
    <t>Iepenpage</t>
  </si>
  <si>
    <t>Thecla de l'orme</t>
  </si>
  <si>
    <t>Eurygaster maura</t>
  </si>
  <si>
    <t>Psithyrus vestalis</t>
  </si>
  <si>
    <t>Limenitis camilla</t>
  </si>
  <si>
    <t>Petit Sylvain</t>
  </si>
  <si>
    <t>Stenichneumon culpator</t>
  </si>
  <si>
    <t>Thirion</t>
  </si>
  <si>
    <t>Larinus turbinatus</t>
  </si>
  <si>
    <t>Van der Donckt</t>
  </si>
  <si>
    <t>Carcharodus alceae</t>
  </si>
  <si>
    <t>Grisette</t>
  </si>
  <si>
    <t>Bombus lucorum</t>
  </si>
  <si>
    <t>Phasia hemiptera</t>
  </si>
  <si>
    <t>Amphipyra pyramidea</t>
  </si>
  <si>
    <t>Hylesinus varius</t>
  </si>
  <si>
    <t>Leperesinus fraxini</t>
  </si>
  <si>
    <t>Scolyte du frêne</t>
  </si>
  <si>
    <t>Thymelicus sylvestris</t>
  </si>
  <si>
    <t>Hespérie de la houlque</t>
  </si>
  <si>
    <t>Heriades truncorum</t>
  </si>
  <si>
    <t>Megachilidae</t>
  </si>
  <si>
    <t>Selandria serva</t>
  </si>
  <si>
    <t>Oedothorax retusus</t>
  </si>
  <si>
    <t>Piratula hygrophila</t>
  </si>
  <si>
    <t>Piratula latitans</t>
  </si>
  <si>
    <t>Anelosimus vittatus</t>
  </si>
  <si>
    <t>Dicymbium nigrum brevisetosum</t>
  </si>
  <si>
    <t>Diplocephalus cristatus</t>
  </si>
  <si>
    <t>Micrargus subaequalis</t>
  </si>
  <si>
    <t>Araneus quadratus</t>
  </si>
  <si>
    <t>Gibbaranea gibbosa</t>
  </si>
  <si>
    <t>Nuctenea umbratica</t>
  </si>
  <si>
    <t>Alopecosa cuneata</t>
  </si>
  <si>
    <t>Eratigena picta</t>
  </si>
  <si>
    <t>Micrargus rufus</t>
  </si>
  <si>
    <t>Brigittea latens</t>
  </si>
  <si>
    <t>Amaurobius similis</t>
  </si>
  <si>
    <t>Agroeca brunnea</t>
  </si>
  <si>
    <t>Clubiona corticalis</t>
  </si>
  <si>
    <t>Philodromus aureolus</t>
  </si>
  <si>
    <t>Evarcha arcuata</t>
  </si>
  <si>
    <t>Scopula marginepunctata</t>
  </si>
  <si>
    <t>Mythimna impura</t>
  </si>
  <si>
    <t>Bombus vestalis/bohemicus</t>
  </si>
  <si>
    <t>Pieter</t>
  </si>
  <si>
    <t>Ceriana conopsoides</t>
  </si>
  <si>
    <t>Agelastica alni</t>
  </si>
  <si>
    <t>Galéruque de l'aulne</t>
  </si>
  <si>
    <t>Trifolium - Parectopa ononidis</t>
  </si>
  <si>
    <t>Salix alba - Rabdophaga marginemtorquens</t>
  </si>
  <si>
    <t>Carbonelle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</si>
</sst>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0"/>
      <name val="Arial Unicode MS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" fillId="6" borderId="0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0" borderId="0" xfId="0" applyFont="1" applyAlignment="1">
      <alignment/>
    </xf>
    <xf numFmtId="0" fontId="0" fillId="38" borderId="1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8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" fillId="6" borderId="0" xfId="52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6" fillId="38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heet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29"/>
  <sheetViews>
    <sheetView tabSelected="1" zoomScalePageLayoutView="0" workbookViewId="0" topLeftCell="B1">
      <pane ySplit="3" topLeftCell="A1097" activePane="bottomLeft" state="frozen"/>
      <selection pane="topLeft" activeCell="A1" sqref="A1"/>
      <selection pane="bottomLeft" activeCell="C1117" sqref="C1117"/>
    </sheetView>
  </sheetViews>
  <sheetFormatPr defaultColWidth="11.421875" defaultRowHeight="12.75"/>
  <cols>
    <col min="2" max="2" width="15.7109375" style="0" customWidth="1"/>
    <col min="3" max="3" width="47.00390625" style="0" customWidth="1"/>
    <col min="4" max="4" width="4.421875" style="0" customWidth="1"/>
    <col min="5" max="5" width="5.28125" style="0" customWidth="1"/>
    <col min="6" max="6" width="20.140625" style="0" customWidth="1"/>
    <col min="7" max="7" width="17.421875" style="0" customWidth="1"/>
    <col min="8" max="8" width="7.00390625" style="0" customWidth="1"/>
    <col min="9" max="9" width="18.8515625" style="0" customWidth="1"/>
    <col min="10" max="10" width="16.421875" style="0" customWidth="1"/>
    <col min="11" max="11" width="6.421875" style="0" customWidth="1"/>
    <col min="13" max="13" width="6.00390625" style="0" customWidth="1"/>
    <col min="14" max="14" width="5.57421875" style="0" customWidth="1"/>
    <col min="15" max="15" width="6.57421875" style="0" customWidth="1"/>
    <col min="16" max="16" width="5.57421875" style="0" customWidth="1"/>
    <col min="17" max="17" width="5.8515625" style="0" customWidth="1"/>
    <col min="18" max="18" width="5.57421875" style="0" customWidth="1"/>
    <col min="19" max="19" width="27.140625" style="0" customWidth="1"/>
  </cols>
  <sheetData>
    <row r="1" spans="1:18" ht="12.75">
      <c r="A1" t="s">
        <v>1598</v>
      </c>
      <c r="B1" t="s">
        <v>1996</v>
      </c>
      <c r="C1" t="s">
        <v>357</v>
      </c>
      <c r="E1">
        <f>SUM(D5:D1429)</f>
        <v>1273</v>
      </c>
      <c r="K1">
        <f>SUM(K3:K1332)</f>
        <v>852</v>
      </c>
      <c r="L1">
        <f>SUM(L5:L1333)</f>
        <v>81</v>
      </c>
      <c r="M1" t="s">
        <v>1204</v>
      </c>
      <c r="N1" t="s">
        <v>1205</v>
      </c>
      <c r="O1" t="s">
        <v>1206</v>
      </c>
      <c r="P1" t="s">
        <v>1208</v>
      </c>
      <c r="Q1" t="s">
        <v>1207</v>
      </c>
      <c r="R1" t="s">
        <v>1209</v>
      </c>
    </row>
    <row r="2" spans="13:18" ht="12.75">
      <c r="M2">
        <f aca="true" t="shared" si="0" ref="M2:R3">SUM(M4:M1330)</f>
        <v>267</v>
      </c>
      <c r="N2">
        <f t="shared" si="0"/>
        <v>269</v>
      </c>
      <c r="O2">
        <f t="shared" si="0"/>
        <v>165</v>
      </c>
      <c r="P2">
        <f t="shared" si="0"/>
        <v>196</v>
      </c>
      <c r="Q2">
        <f t="shared" si="0"/>
        <v>120</v>
      </c>
      <c r="R2">
        <f t="shared" si="0"/>
        <v>190</v>
      </c>
    </row>
    <row r="3" spans="1:18" ht="12.75">
      <c r="A3" t="s">
        <v>1995</v>
      </c>
      <c r="B3" s="17" t="s">
        <v>1997</v>
      </c>
      <c r="C3" t="s">
        <v>158</v>
      </c>
      <c r="D3" t="s">
        <v>308</v>
      </c>
      <c r="E3" t="s">
        <v>159</v>
      </c>
      <c r="F3" t="s">
        <v>38</v>
      </c>
      <c r="G3" t="s">
        <v>160</v>
      </c>
      <c r="H3" t="s">
        <v>22</v>
      </c>
      <c r="I3" t="s">
        <v>304</v>
      </c>
      <c r="J3" t="s">
        <v>805</v>
      </c>
      <c r="K3" t="s">
        <v>308</v>
      </c>
      <c r="L3" t="s">
        <v>999</v>
      </c>
      <c r="M3">
        <f t="shared" si="0"/>
        <v>267</v>
      </c>
      <c r="N3">
        <f t="shared" si="0"/>
        <v>269</v>
      </c>
      <c r="O3">
        <f t="shared" si="0"/>
        <v>165</v>
      </c>
      <c r="P3">
        <f t="shared" si="0"/>
        <v>196</v>
      </c>
      <c r="Q3">
        <f t="shared" si="0"/>
        <v>120</v>
      </c>
      <c r="R3">
        <f t="shared" si="0"/>
        <v>191</v>
      </c>
    </row>
    <row r="4" spans="1:19" ht="12.75">
      <c r="A4">
        <v>27219</v>
      </c>
      <c r="B4" s="17" t="str">
        <f aca="true" t="shared" si="1" ref="B4:B71">HYPERLINK("http://observations.be/gebied/view/32595?from=2000-01-01&amp;to=2010-10-25&amp;sp="&amp;A4,"Scheutbos")</f>
        <v>Scheutbos</v>
      </c>
      <c r="C4" s="1" t="s">
        <v>1386</v>
      </c>
      <c r="D4">
        <v>1</v>
      </c>
      <c r="H4" s="4" t="s">
        <v>258</v>
      </c>
      <c r="I4" t="s">
        <v>345</v>
      </c>
      <c r="J4" t="s">
        <v>1371</v>
      </c>
      <c r="K4">
        <v>1</v>
      </c>
      <c r="S4" t="str">
        <f aca="true" t="shared" si="2" ref="S4:S38">C4</f>
        <v>Tomocerus minor</v>
      </c>
    </row>
    <row r="5" spans="1:19" ht="12.75">
      <c r="A5">
        <v>20812</v>
      </c>
      <c r="B5" s="17" t="str">
        <f t="shared" si="1"/>
        <v>Scheutbos</v>
      </c>
      <c r="C5" s="1" t="s">
        <v>139</v>
      </c>
      <c r="D5">
        <v>1</v>
      </c>
      <c r="H5" s="4" t="s">
        <v>258</v>
      </c>
      <c r="I5" t="s">
        <v>473</v>
      </c>
      <c r="K5">
        <v>1</v>
      </c>
      <c r="S5" t="str">
        <f t="shared" si="2"/>
        <v>Dicyrtomina saundersi</v>
      </c>
    </row>
    <row r="6" spans="2:11" ht="12.75">
      <c r="B6" s="17"/>
      <c r="C6" s="1" t="s">
        <v>2486</v>
      </c>
      <c r="D6">
        <v>1</v>
      </c>
      <c r="H6" s="4" t="s">
        <v>258</v>
      </c>
      <c r="I6" t="s">
        <v>1351</v>
      </c>
      <c r="J6" t="s">
        <v>1371</v>
      </c>
      <c r="K6">
        <v>1</v>
      </c>
    </row>
    <row r="7" spans="1:19" ht="12.75">
      <c r="A7">
        <v>7708</v>
      </c>
      <c r="B7" s="17" t="str">
        <f t="shared" si="1"/>
        <v>Scheutbos</v>
      </c>
      <c r="C7" s="1" t="s">
        <v>1385</v>
      </c>
      <c r="D7">
        <v>1</v>
      </c>
      <c r="H7" s="4" t="s">
        <v>258</v>
      </c>
      <c r="I7" t="s">
        <v>1351</v>
      </c>
      <c r="J7" t="s">
        <v>1371</v>
      </c>
      <c r="K7">
        <v>1</v>
      </c>
      <c r="S7" t="str">
        <f t="shared" si="2"/>
        <v>Orchesella cincta</v>
      </c>
    </row>
    <row r="8" spans="1:19" ht="12.75">
      <c r="A8">
        <v>19082</v>
      </c>
      <c r="B8" s="17" t="str">
        <f t="shared" si="1"/>
        <v>Scheutbos</v>
      </c>
      <c r="C8" s="1" t="s">
        <v>1350</v>
      </c>
      <c r="D8">
        <v>1</v>
      </c>
      <c r="H8" s="4" t="s">
        <v>258</v>
      </c>
      <c r="I8" t="s">
        <v>1351</v>
      </c>
      <c r="J8" t="s">
        <v>1371</v>
      </c>
      <c r="K8">
        <v>1</v>
      </c>
      <c r="S8" t="str">
        <f t="shared" si="2"/>
        <v>Orchesella villosa</v>
      </c>
    </row>
    <row r="9" spans="1:19" ht="12.75">
      <c r="A9">
        <v>27196</v>
      </c>
      <c r="B9" s="17" t="str">
        <f t="shared" si="1"/>
        <v>Scheutbos</v>
      </c>
      <c r="C9" s="1" t="s">
        <v>1313</v>
      </c>
      <c r="D9">
        <v>0</v>
      </c>
      <c r="E9">
        <v>16</v>
      </c>
      <c r="H9" s="4" t="s">
        <v>258</v>
      </c>
      <c r="I9" t="s">
        <v>345</v>
      </c>
      <c r="K9">
        <v>1</v>
      </c>
      <c r="S9" t="str">
        <f t="shared" si="2"/>
        <v>Tomocerus sp</v>
      </c>
    </row>
    <row r="10" spans="2:19" ht="12.75">
      <c r="B10" s="17" t="str">
        <f t="shared" si="1"/>
        <v>Scheutbos</v>
      </c>
      <c r="C10" s="1" t="s">
        <v>10</v>
      </c>
      <c r="D10">
        <v>1</v>
      </c>
      <c r="G10" t="s">
        <v>106</v>
      </c>
      <c r="H10" s="4" t="s">
        <v>11</v>
      </c>
      <c r="I10" t="s">
        <v>12</v>
      </c>
      <c r="K10">
        <v>0</v>
      </c>
      <c r="S10" t="str">
        <f t="shared" si="2"/>
        <v>Baetidae sp</v>
      </c>
    </row>
    <row r="11" spans="2:19" ht="12.75">
      <c r="B11" s="17" t="str">
        <f t="shared" si="1"/>
        <v>Scheutbos</v>
      </c>
      <c r="C11" s="1" t="s">
        <v>475</v>
      </c>
      <c r="D11">
        <v>1</v>
      </c>
      <c r="F11" t="s">
        <v>1749</v>
      </c>
      <c r="H11" s="4" t="s">
        <v>11</v>
      </c>
      <c r="I11" t="s">
        <v>474</v>
      </c>
      <c r="K11">
        <v>0</v>
      </c>
      <c r="S11" t="str">
        <f t="shared" si="2"/>
        <v>Ephemeroptera sp</v>
      </c>
    </row>
    <row r="12" spans="1:19" ht="12.75">
      <c r="A12">
        <v>610</v>
      </c>
      <c r="B12" s="17" t="str">
        <f t="shared" si="1"/>
        <v>Scheutbos</v>
      </c>
      <c r="C12" s="1" t="s">
        <v>61</v>
      </c>
      <c r="D12">
        <v>1</v>
      </c>
      <c r="E12">
        <v>30</v>
      </c>
      <c r="F12" t="s">
        <v>644</v>
      </c>
      <c r="G12" t="s">
        <v>62</v>
      </c>
      <c r="H12" s="4" t="s">
        <v>639</v>
      </c>
      <c r="I12" t="s">
        <v>330</v>
      </c>
      <c r="K12">
        <v>1</v>
      </c>
      <c r="S12" t="str">
        <f t="shared" si="2"/>
        <v>Aeshna cyanea</v>
      </c>
    </row>
    <row r="13" spans="2:19" ht="12.75">
      <c r="B13" s="17"/>
      <c r="C13" s="1" t="s">
        <v>2794</v>
      </c>
      <c r="D13">
        <v>1</v>
      </c>
      <c r="H13" s="4" t="s">
        <v>639</v>
      </c>
      <c r="I13" t="s">
        <v>330</v>
      </c>
      <c r="J13" t="s">
        <v>2779</v>
      </c>
      <c r="S13" t="str">
        <f t="shared" si="2"/>
        <v>Aeshna mixta</v>
      </c>
    </row>
    <row r="14" spans="1:19" ht="12.75">
      <c r="A14">
        <v>616</v>
      </c>
      <c r="B14" s="17" t="str">
        <f t="shared" si="1"/>
        <v>Scheutbos</v>
      </c>
      <c r="C14" s="1" t="s">
        <v>392</v>
      </c>
      <c r="D14">
        <v>1</v>
      </c>
      <c r="E14">
        <v>30</v>
      </c>
      <c r="F14" t="s">
        <v>645</v>
      </c>
      <c r="G14" t="s">
        <v>482</v>
      </c>
      <c r="H14" s="4" t="s">
        <v>639</v>
      </c>
      <c r="I14" t="s">
        <v>330</v>
      </c>
      <c r="K14">
        <v>1</v>
      </c>
      <c r="S14" t="str">
        <f t="shared" si="2"/>
        <v>Anax imperator</v>
      </c>
    </row>
    <row r="15" spans="2:19" ht="12.75">
      <c r="B15" s="17" t="str">
        <f t="shared" si="1"/>
        <v>Scheutbos</v>
      </c>
      <c r="C15" s="2" t="s">
        <v>545</v>
      </c>
      <c r="D15">
        <v>1</v>
      </c>
      <c r="E15">
        <v>26</v>
      </c>
      <c r="F15" t="s">
        <v>214</v>
      </c>
      <c r="G15" t="s">
        <v>346</v>
      </c>
      <c r="H15" s="4" t="s">
        <v>639</v>
      </c>
      <c r="I15" t="s">
        <v>75</v>
      </c>
      <c r="K15">
        <v>0</v>
      </c>
      <c r="L15">
        <v>1</v>
      </c>
      <c r="S15" t="str">
        <f t="shared" si="2"/>
        <v>Calopteryx splendens</v>
      </c>
    </row>
    <row r="16" spans="1:19" ht="12.75">
      <c r="A16">
        <v>594</v>
      </c>
      <c r="B16" s="17" t="str">
        <f t="shared" si="1"/>
        <v>Scheutbos</v>
      </c>
      <c r="C16" s="1" t="s">
        <v>189</v>
      </c>
      <c r="D16">
        <v>1</v>
      </c>
      <c r="E16">
        <v>24</v>
      </c>
      <c r="F16" t="s">
        <v>1</v>
      </c>
      <c r="G16" t="s">
        <v>494</v>
      </c>
      <c r="H16" s="4" t="s">
        <v>639</v>
      </c>
      <c r="I16" t="s">
        <v>76</v>
      </c>
      <c r="K16">
        <v>1</v>
      </c>
      <c r="S16" t="str">
        <f t="shared" si="2"/>
        <v>Coenagrion puella</v>
      </c>
    </row>
    <row r="17" spans="1:19" ht="12.75">
      <c r="A17">
        <v>590</v>
      </c>
      <c r="B17" s="17" t="str">
        <f t="shared" si="1"/>
        <v>Scheutbos</v>
      </c>
      <c r="C17" s="5" t="s">
        <v>436</v>
      </c>
      <c r="D17">
        <v>1</v>
      </c>
      <c r="E17">
        <v>24</v>
      </c>
      <c r="F17" t="s">
        <v>584</v>
      </c>
      <c r="G17" t="s">
        <v>145</v>
      </c>
      <c r="H17" s="4" t="s">
        <v>639</v>
      </c>
      <c r="I17" t="s">
        <v>76</v>
      </c>
      <c r="K17">
        <v>1</v>
      </c>
      <c r="L17">
        <v>1</v>
      </c>
      <c r="S17" t="str">
        <f t="shared" si="2"/>
        <v>Enallagma cyathigerum</v>
      </c>
    </row>
    <row r="18" spans="1:19" ht="12.75">
      <c r="A18">
        <v>587</v>
      </c>
      <c r="B18" s="17" t="str">
        <f t="shared" si="1"/>
        <v>Scheutbos</v>
      </c>
      <c r="C18" s="1" t="s">
        <v>18</v>
      </c>
      <c r="D18">
        <v>1</v>
      </c>
      <c r="E18">
        <v>24</v>
      </c>
      <c r="F18" t="s">
        <v>468</v>
      </c>
      <c r="G18" t="s">
        <v>217</v>
      </c>
      <c r="H18" s="4" t="s">
        <v>639</v>
      </c>
      <c r="I18" t="s">
        <v>76</v>
      </c>
      <c r="K18">
        <v>1</v>
      </c>
      <c r="S18" t="str">
        <f t="shared" si="2"/>
        <v>Ischnura elegans</v>
      </c>
    </row>
    <row r="19" spans="1:19" ht="12.75">
      <c r="A19">
        <v>585</v>
      </c>
      <c r="B19" s="17" t="str">
        <f t="shared" si="1"/>
        <v>Scheutbos</v>
      </c>
      <c r="C19" s="1" t="s">
        <v>284</v>
      </c>
      <c r="D19">
        <v>1</v>
      </c>
      <c r="F19" t="s">
        <v>601</v>
      </c>
      <c r="G19" t="s">
        <v>218</v>
      </c>
      <c r="H19" s="4" t="s">
        <v>639</v>
      </c>
      <c r="I19" t="s">
        <v>211</v>
      </c>
      <c r="K19">
        <v>1</v>
      </c>
      <c r="S19" t="str">
        <f t="shared" si="2"/>
        <v>Lestes viridis</v>
      </c>
    </row>
    <row r="20" spans="1:19" ht="12.75">
      <c r="A20">
        <v>627</v>
      </c>
      <c r="B20" s="17" t="str">
        <f t="shared" si="1"/>
        <v>Scheutbos</v>
      </c>
      <c r="C20" s="1" t="s">
        <v>583</v>
      </c>
      <c r="D20">
        <v>1</v>
      </c>
      <c r="F20" t="s">
        <v>410</v>
      </c>
      <c r="G20" t="s">
        <v>411</v>
      </c>
      <c r="H20" s="4" t="s">
        <v>639</v>
      </c>
      <c r="I20" t="s">
        <v>412</v>
      </c>
      <c r="K20">
        <v>1</v>
      </c>
      <c r="S20" t="str">
        <f t="shared" si="2"/>
        <v>Libellula depressa</v>
      </c>
    </row>
    <row r="21" spans="2:19" ht="12.75">
      <c r="B21" s="17" t="str">
        <f t="shared" si="1"/>
        <v>Scheutbos</v>
      </c>
      <c r="C21" s="1" t="s">
        <v>1066</v>
      </c>
      <c r="D21">
        <v>1</v>
      </c>
      <c r="F21" t="s">
        <v>1798</v>
      </c>
      <c r="G21" t="s">
        <v>1799</v>
      </c>
      <c r="H21" s="4" t="s">
        <v>639</v>
      </c>
      <c r="I21" t="s">
        <v>412</v>
      </c>
      <c r="K21">
        <v>0</v>
      </c>
      <c r="S21" t="str">
        <f t="shared" si="2"/>
        <v>Libellula quadrimaculata</v>
      </c>
    </row>
    <row r="22" spans="2:19" ht="12.75">
      <c r="B22" s="17" t="str">
        <f t="shared" si="1"/>
        <v>Scheutbos</v>
      </c>
      <c r="C22" s="5" t="s">
        <v>42</v>
      </c>
      <c r="D22">
        <v>1</v>
      </c>
      <c r="E22">
        <v>32</v>
      </c>
      <c r="F22" t="s">
        <v>266</v>
      </c>
      <c r="G22" t="s">
        <v>219</v>
      </c>
      <c r="H22" s="4" t="s">
        <v>639</v>
      </c>
      <c r="I22" t="s">
        <v>412</v>
      </c>
      <c r="K22">
        <v>0</v>
      </c>
      <c r="L22">
        <v>1</v>
      </c>
      <c r="S22" t="str">
        <f t="shared" si="2"/>
        <v>Orthetrum cancellatum</v>
      </c>
    </row>
    <row r="23" spans="1:19" ht="12.75">
      <c r="A23">
        <v>589</v>
      </c>
      <c r="B23" s="17" t="str">
        <f t="shared" si="1"/>
        <v>Scheutbos</v>
      </c>
      <c r="C23" s="1" t="s">
        <v>393</v>
      </c>
      <c r="D23">
        <v>1</v>
      </c>
      <c r="E23">
        <v>24</v>
      </c>
      <c r="F23" t="s">
        <v>311</v>
      </c>
      <c r="G23" t="s">
        <v>286</v>
      </c>
      <c r="H23" s="4" t="s">
        <v>639</v>
      </c>
      <c r="I23" t="s">
        <v>76</v>
      </c>
      <c r="K23">
        <v>1</v>
      </c>
      <c r="S23" t="str">
        <f t="shared" si="2"/>
        <v>Pyrrhosoma nymphula</v>
      </c>
    </row>
    <row r="24" spans="2:19" ht="12.75">
      <c r="B24" s="17"/>
      <c r="C24" s="23" t="s">
        <v>2795</v>
      </c>
      <c r="D24">
        <v>1</v>
      </c>
      <c r="G24" s="9" t="s">
        <v>2796</v>
      </c>
      <c r="H24" s="4" t="s">
        <v>639</v>
      </c>
      <c r="I24" t="s">
        <v>412</v>
      </c>
      <c r="K24">
        <v>1</v>
      </c>
      <c r="S24" t="str">
        <f t="shared" si="2"/>
        <v>Sympetrum fonscolombii</v>
      </c>
    </row>
    <row r="25" spans="1:19" ht="12.75">
      <c r="A25">
        <v>640</v>
      </c>
      <c r="B25" s="17" t="str">
        <f t="shared" si="1"/>
        <v>Scheutbos</v>
      </c>
      <c r="C25" s="1" t="s">
        <v>394</v>
      </c>
      <c r="D25">
        <v>1</v>
      </c>
      <c r="E25">
        <v>34</v>
      </c>
      <c r="F25" t="s">
        <v>144</v>
      </c>
      <c r="G25" t="s">
        <v>287</v>
      </c>
      <c r="H25" s="4" t="s">
        <v>639</v>
      </c>
      <c r="I25" t="s">
        <v>412</v>
      </c>
      <c r="K25">
        <v>1</v>
      </c>
      <c r="S25" t="str">
        <f t="shared" si="2"/>
        <v>Sympetrum sanguineum</v>
      </c>
    </row>
    <row r="26" spans="1:19" ht="12.75">
      <c r="A26">
        <v>641</v>
      </c>
      <c r="B26" s="17" t="str">
        <f t="shared" si="1"/>
        <v>Scheutbos</v>
      </c>
      <c r="C26" s="13" t="s">
        <v>622</v>
      </c>
      <c r="D26">
        <v>1</v>
      </c>
      <c r="E26">
        <v>34</v>
      </c>
      <c r="F26" t="s">
        <v>92</v>
      </c>
      <c r="G26" t="s">
        <v>275</v>
      </c>
      <c r="H26" s="4" t="s">
        <v>639</v>
      </c>
      <c r="I26" t="s">
        <v>412</v>
      </c>
      <c r="K26">
        <v>1</v>
      </c>
      <c r="L26">
        <v>1</v>
      </c>
      <c r="S26" t="str">
        <f t="shared" si="2"/>
        <v>Sympetrum striolatum</v>
      </c>
    </row>
    <row r="27" spans="1:19" ht="12.75">
      <c r="A27">
        <v>1941</v>
      </c>
      <c r="B27" s="17" t="str">
        <f t="shared" si="1"/>
        <v>Scheutbos</v>
      </c>
      <c r="C27" s="1" t="s">
        <v>1174</v>
      </c>
      <c r="D27">
        <v>1</v>
      </c>
      <c r="F27" t="s">
        <v>1175</v>
      </c>
      <c r="G27" t="s">
        <v>1176</v>
      </c>
      <c r="H27" s="4" t="s">
        <v>318</v>
      </c>
      <c r="I27" t="s">
        <v>390</v>
      </c>
      <c r="J27" t="s">
        <v>1177</v>
      </c>
      <c r="K27">
        <v>1</v>
      </c>
      <c r="S27" t="str">
        <f t="shared" si="2"/>
        <v>Chorthippus biguttulus</v>
      </c>
    </row>
    <row r="28" spans="2:19" ht="12.75">
      <c r="B28" s="17" t="str">
        <f t="shared" si="1"/>
        <v>Scheutbos</v>
      </c>
      <c r="C28" s="5" t="s">
        <v>116</v>
      </c>
      <c r="D28">
        <v>0</v>
      </c>
      <c r="E28">
        <v>40</v>
      </c>
      <c r="F28" t="s">
        <v>268</v>
      </c>
      <c r="G28" t="s">
        <v>552</v>
      </c>
      <c r="H28" s="4" t="s">
        <v>318</v>
      </c>
      <c r="I28" t="s">
        <v>390</v>
      </c>
      <c r="K28">
        <v>0</v>
      </c>
      <c r="L28">
        <v>1</v>
      </c>
      <c r="S28" t="str">
        <f t="shared" si="2"/>
        <v>Chorthippus brunneus</v>
      </c>
    </row>
    <row r="29" spans="1:19" ht="12.75">
      <c r="A29">
        <v>1717</v>
      </c>
      <c r="B29" s="17" t="str">
        <f t="shared" si="1"/>
        <v>Scheutbos</v>
      </c>
      <c r="C29" s="1" t="s">
        <v>623</v>
      </c>
      <c r="D29">
        <v>1</v>
      </c>
      <c r="E29">
        <v>40</v>
      </c>
      <c r="F29" t="s">
        <v>269</v>
      </c>
      <c r="G29" t="s">
        <v>40</v>
      </c>
      <c r="H29" s="4" t="s">
        <v>318</v>
      </c>
      <c r="I29" t="s">
        <v>390</v>
      </c>
      <c r="J29" t="s">
        <v>1177</v>
      </c>
      <c r="K29">
        <v>1</v>
      </c>
      <c r="S29" t="str">
        <f t="shared" si="2"/>
        <v>Chorthippus parallelus</v>
      </c>
    </row>
    <row r="30" spans="1:19" ht="12.75">
      <c r="A30">
        <v>1904</v>
      </c>
      <c r="B30" s="17" t="str">
        <f t="shared" si="1"/>
        <v>Scheutbos</v>
      </c>
      <c r="C30" s="1" t="s">
        <v>397</v>
      </c>
      <c r="D30">
        <v>1</v>
      </c>
      <c r="F30" t="s">
        <v>433</v>
      </c>
      <c r="G30" t="s">
        <v>398</v>
      </c>
      <c r="H30" s="4" t="s">
        <v>318</v>
      </c>
      <c r="I30" t="s">
        <v>661</v>
      </c>
      <c r="J30" t="s">
        <v>1177</v>
      </c>
      <c r="K30">
        <v>1</v>
      </c>
      <c r="S30" t="str">
        <f t="shared" si="2"/>
        <v>Conocephalus discolor</v>
      </c>
    </row>
    <row r="31" spans="1:19" ht="12.75">
      <c r="A31">
        <v>1694</v>
      </c>
      <c r="B31" s="17" t="str">
        <f t="shared" si="1"/>
        <v>Scheutbos</v>
      </c>
      <c r="C31" s="1" t="s">
        <v>148</v>
      </c>
      <c r="D31">
        <v>1</v>
      </c>
      <c r="F31" t="s">
        <v>434</v>
      </c>
      <c r="G31" t="s">
        <v>39</v>
      </c>
      <c r="H31" s="4" t="s">
        <v>318</v>
      </c>
      <c r="I31" t="s">
        <v>661</v>
      </c>
      <c r="J31" t="s">
        <v>1177</v>
      </c>
      <c r="K31">
        <v>1</v>
      </c>
      <c r="L31">
        <v>1</v>
      </c>
      <c r="S31" t="str">
        <f t="shared" si="2"/>
        <v>Conocephalus dorsalis</v>
      </c>
    </row>
    <row r="32" spans="1:19" ht="12.75">
      <c r="A32">
        <v>1932</v>
      </c>
      <c r="B32" s="17" t="str">
        <f t="shared" si="1"/>
        <v>Scheutbos</v>
      </c>
      <c r="C32" s="1" t="s">
        <v>624</v>
      </c>
      <c r="D32">
        <v>1</v>
      </c>
      <c r="E32">
        <v>48</v>
      </c>
      <c r="F32" t="s">
        <v>662</v>
      </c>
      <c r="G32" t="s">
        <v>260</v>
      </c>
      <c r="H32" s="4" t="s">
        <v>318</v>
      </c>
      <c r="I32" t="s">
        <v>661</v>
      </c>
      <c r="J32" t="s">
        <v>1177</v>
      </c>
      <c r="K32">
        <v>1</v>
      </c>
      <c r="S32" t="str">
        <f t="shared" si="2"/>
        <v>Leptophyes punctatissima</v>
      </c>
    </row>
    <row r="33" spans="1:19" ht="12.75">
      <c r="A33">
        <v>1930</v>
      </c>
      <c r="B33" s="17" t="str">
        <f t="shared" si="1"/>
        <v>Scheutbos</v>
      </c>
      <c r="C33" s="1" t="s">
        <v>1218</v>
      </c>
      <c r="D33">
        <v>1</v>
      </c>
      <c r="F33" t="s">
        <v>1818</v>
      </c>
      <c r="G33" t="s">
        <v>1219</v>
      </c>
      <c r="H33" s="4" t="s">
        <v>318</v>
      </c>
      <c r="I33" t="s">
        <v>661</v>
      </c>
      <c r="J33" t="s">
        <v>1177</v>
      </c>
      <c r="K33">
        <v>1</v>
      </c>
      <c r="S33" t="str">
        <f t="shared" si="2"/>
        <v>Meconema meridionale</v>
      </c>
    </row>
    <row r="34" spans="1:19" ht="12.75">
      <c r="A34">
        <v>1817</v>
      </c>
      <c r="B34" s="17" t="str">
        <f t="shared" si="1"/>
        <v>Scheutbos</v>
      </c>
      <c r="C34" s="1" t="s">
        <v>625</v>
      </c>
      <c r="D34">
        <v>1</v>
      </c>
      <c r="E34">
        <v>48</v>
      </c>
      <c r="F34" t="s">
        <v>663</v>
      </c>
      <c r="G34" t="s">
        <v>133</v>
      </c>
      <c r="H34" s="4" t="s">
        <v>318</v>
      </c>
      <c r="I34" t="s">
        <v>661</v>
      </c>
      <c r="J34" t="s">
        <v>1177</v>
      </c>
      <c r="K34">
        <v>1</v>
      </c>
      <c r="S34" t="str">
        <f t="shared" si="2"/>
        <v>Meconema thalassinum</v>
      </c>
    </row>
    <row r="35" spans="1:19" ht="12.75">
      <c r="A35">
        <v>1915</v>
      </c>
      <c r="B35" s="17" t="str">
        <f t="shared" si="1"/>
        <v>Scheutbos</v>
      </c>
      <c r="C35" s="1" t="s">
        <v>626</v>
      </c>
      <c r="D35">
        <v>1</v>
      </c>
      <c r="F35" t="s">
        <v>665</v>
      </c>
      <c r="G35" t="s">
        <v>336</v>
      </c>
      <c r="H35" s="4" t="s">
        <v>318</v>
      </c>
      <c r="I35" t="s">
        <v>661</v>
      </c>
      <c r="J35" t="s">
        <v>1177</v>
      </c>
      <c r="K35">
        <v>1</v>
      </c>
      <c r="S35" t="str">
        <f t="shared" si="2"/>
        <v>Phaneroptera falcata</v>
      </c>
    </row>
    <row r="36" spans="1:19" ht="12.75">
      <c r="A36">
        <v>1914</v>
      </c>
      <c r="B36" s="17" t="str">
        <f t="shared" si="1"/>
        <v>Scheutbos</v>
      </c>
      <c r="C36" s="1" t="s">
        <v>776</v>
      </c>
      <c r="D36">
        <v>1</v>
      </c>
      <c r="F36" t="s">
        <v>1880</v>
      </c>
      <c r="G36" t="s">
        <v>553</v>
      </c>
      <c r="H36" s="4" t="s">
        <v>318</v>
      </c>
      <c r="I36" t="s">
        <v>209</v>
      </c>
      <c r="J36" t="s">
        <v>1177</v>
      </c>
      <c r="K36">
        <v>1</v>
      </c>
      <c r="S36" t="str">
        <f t="shared" si="2"/>
        <v>Pholidoptera griseoaptera</v>
      </c>
    </row>
    <row r="37" spans="1:19" ht="12.75">
      <c r="A37">
        <v>1921</v>
      </c>
      <c r="B37" s="17" t="str">
        <f t="shared" si="1"/>
        <v>Scheutbos</v>
      </c>
      <c r="C37" s="1" t="s">
        <v>596</v>
      </c>
      <c r="D37">
        <v>1</v>
      </c>
      <c r="E37">
        <v>46</v>
      </c>
      <c r="F37" t="s">
        <v>660</v>
      </c>
      <c r="G37" t="s">
        <v>140</v>
      </c>
      <c r="H37" s="4" t="s">
        <v>318</v>
      </c>
      <c r="I37" t="s">
        <v>659</v>
      </c>
      <c r="J37" t="s">
        <v>1177</v>
      </c>
      <c r="K37">
        <v>1</v>
      </c>
      <c r="S37" t="str">
        <f t="shared" si="2"/>
        <v>Tetrix subulata</v>
      </c>
    </row>
    <row r="38" spans="1:19" ht="12.75">
      <c r="A38">
        <v>1708</v>
      </c>
      <c r="B38" s="17" t="str">
        <f t="shared" si="1"/>
        <v>Scheutbos</v>
      </c>
      <c r="C38" s="1" t="s">
        <v>554</v>
      </c>
      <c r="D38">
        <v>1</v>
      </c>
      <c r="E38">
        <v>50</v>
      </c>
      <c r="F38" t="s">
        <v>664</v>
      </c>
      <c r="G38" t="s">
        <v>555</v>
      </c>
      <c r="H38" s="4" t="s">
        <v>318</v>
      </c>
      <c r="I38" t="s">
        <v>661</v>
      </c>
      <c r="J38" t="s">
        <v>1177</v>
      </c>
      <c r="K38">
        <v>1</v>
      </c>
      <c r="S38" t="str">
        <f t="shared" si="2"/>
        <v>Tettigonia viridissima</v>
      </c>
    </row>
    <row r="39" spans="1:19" ht="12.75">
      <c r="A39">
        <v>1809</v>
      </c>
      <c r="B39" s="17" t="str">
        <f t="shared" si="1"/>
        <v>Scheutbos</v>
      </c>
      <c r="C39" s="1" t="s">
        <v>73</v>
      </c>
      <c r="D39">
        <v>1</v>
      </c>
      <c r="E39">
        <v>68</v>
      </c>
      <c r="F39" t="s">
        <v>247</v>
      </c>
      <c r="G39" t="s">
        <v>141</v>
      </c>
      <c r="H39" s="4" t="s">
        <v>256</v>
      </c>
      <c r="I39" t="s">
        <v>404</v>
      </c>
      <c r="K39">
        <v>1</v>
      </c>
      <c r="S39" t="str">
        <f aca="true" t="shared" si="3" ref="S39:S71">C39</f>
        <v>Forficula auricularia</v>
      </c>
    </row>
    <row r="40" spans="2:19" ht="12.75">
      <c r="B40" s="17" t="str">
        <f t="shared" si="1"/>
        <v>Scheutbos</v>
      </c>
      <c r="C40" s="2" t="s">
        <v>242</v>
      </c>
      <c r="D40">
        <v>1</v>
      </c>
      <c r="H40" s="4" t="s">
        <v>271</v>
      </c>
      <c r="I40" t="s">
        <v>199</v>
      </c>
      <c r="K40">
        <v>0</v>
      </c>
      <c r="L40">
        <v>1</v>
      </c>
      <c r="S40" t="str">
        <f t="shared" si="3"/>
        <v>Cerobasis guestfalica</v>
      </c>
    </row>
    <row r="41" spans="2:19" ht="12.75">
      <c r="B41" s="17" t="str">
        <f t="shared" si="1"/>
        <v>Scheutbos</v>
      </c>
      <c r="C41" s="2" t="s">
        <v>748</v>
      </c>
      <c r="D41">
        <v>1</v>
      </c>
      <c r="H41" s="4" t="s">
        <v>271</v>
      </c>
      <c r="I41" t="s">
        <v>749</v>
      </c>
      <c r="K41">
        <v>0</v>
      </c>
      <c r="L41">
        <v>1</v>
      </c>
      <c r="S41" t="str">
        <f t="shared" si="3"/>
        <v>Ectopsocidae sp</v>
      </c>
    </row>
    <row r="42" spans="1:19" ht="12.75">
      <c r="A42">
        <v>27069</v>
      </c>
      <c r="B42" s="17" t="str">
        <f t="shared" si="1"/>
        <v>Scheutbos</v>
      </c>
      <c r="C42" s="1" t="s">
        <v>2610</v>
      </c>
      <c r="D42">
        <v>1</v>
      </c>
      <c r="H42" s="4" t="s">
        <v>271</v>
      </c>
      <c r="I42" t="s">
        <v>380</v>
      </c>
      <c r="J42" t="s">
        <v>1432</v>
      </c>
      <c r="K42">
        <v>1</v>
      </c>
      <c r="S42" t="str">
        <f t="shared" si="3"/>
        <v>Stenopsocus stigmaticus</v>
      </c>
    </row>
    <row r="43" spans="1:19" ht="12.75">
      <c r="A43">
        <v>8714</v>
      </c>
      <c r="B43" s="17" t="str">
        <f t="shared" si="1"/>
        <v>Scheutbos</v>
      </c>
      <c r="C43" s="1" t="s">
        <v>1632</v>
      </c>
      <c r="D43">
        <v>1</v>
      </c>
      <c r="H43" s="4" t="s">
        <v>638</v>
      </c>
      <c r="I43" t="s">
        <v>338</v>
      </c>
      <c r="K43">
        <v>1</v>
      </c>
      <c r="Q43">
        <f>D43</f>
        <v>1</v>
      </c>
      <c r="S43" t="str">
        <f t="shared" si="3"/>
        <v>Acanthosoma hemorrhoidale</v>
      </c>
    </row>
    <row r="44" spans="1:19" ht="12.75">
      <c r="A44">
        <v>9527</v>
      </c>
      <c r="B44" s="17" t="str">
        <f t="shared" si="1"/>
        <v>Scheutbos</v>
      </c>
      <c r="C44" s="1" t="s">
        <v>1290</v>
      </c>
      <c r="D44">
        <v>1</v>
      </c>
      <c r="G44" t="s">
        <v>1610</v>
      </c>
      <c r="H44" s="4" t="s">
        <v>638</v>
      </c>
      <c r="I44" t="s">
        <v>320</v>
      </c>
      <c r="K44">
        <v>1</v>
      </c>
      <c r="S44" t="str">
        <f t="shared" si="3"/>
        <v>Adelphocoris lineolatus</v>
      </c>
    </row>
    <row r="45" spans="1:19" ht="12.75">
      <c r="A45">
        <v>8741</v>
      </c>
      <c r="B45" s="17" t="str">
        <f t="shared" si="1"/>
        <v>Scheutbos</v>
      </c>
      <c r="C45" s="1" t="s">
        <v>282</v>
      </c>
      <c r="D45">
        <v>1</v>
      </c>
      <c r="E45">
        <v>72</v>
      </c>
      <c r="F45" t="s">
        <v>1611</v>
      </c>
      <c r="H45" s="4" t="s">
        <v>638</v>
      </c>
      <c r="I45" t="s">
        <v>297</v>
      </c>
      <c r="K45">
        <v>1</v>
      </c>
      <c r="Q45">
        <f aca="true" t="shared" si="4" ref="Q45:Q77">D45</f>
        <v>1</v>
      </c>
      <c r="S45" t="str">
        <f t="shared" si="3"/>
        <v>Aelia acuminata</v>
      </c>
    </row>
    <row r="46" spans="1:19" ht="12.75">
      <c r="A46">
        <v>24644</v>
      </c>
      <c r="B46" s="17" t="str">
        <f t="shared" si="1"/>
        <v>Scheutbos</v>
      </c>
      <c r="C46" s="1" t="s">
        <v>1002</v>
      </c>
      <c r="D46">
        <v>1</v>
      </c>
      <c r="H46" s="4" t="s">
        <v>638</v>
      </c>
      <c r="I46" t="s">
        <v>437</v>
      </c>
      <c r="J46" t="s">
        <v>1003</v>
      </c>
      <c r="K46">
        <v>1</v>
      </c>
      <c r="Q46">
        <f t="shared" si="4"/>
        <v>1</v>
      </c>
      <c r="S46" t="str">
        <f t="shared" si="3"/>
        <v>Anoscopus serratulae</v>
      </c>
    </row>
    <row r="47" spans="1:19" ht="12.75">
      <c r="A47">
        <v>8702</v>
      </c>
      <c r="B47" s="17" t="str">
        <f t="shared" si="1"/>
        <v>Scheutbos</v>
      </c>
      <c r="C47" s="1" t="s">
        <v>780</v>
      </c>
      <c r="D47">
        <v>1</v>
      </c>
      <c r="F47" s="9" t="s">
        <v>1652</v>
      </c>
      <c r="G47" s="9" t="s">
        <v>1653</v>
      </c>
      <c r="H47" s="4" t="s">
        <v>638</v>
      </c>
      <c r="I47" t="s">
        <v>340</v>
      </c>
      <c r="K47">
        <v>1</v>
      </c>
      <c r="Q47">
        <f t="shared" si="4"/>
        <v>1</v>
      </c>
      <c r="S47" t="str">
        <f t="shared" si="3"/>
        <v>Anthocoris nemorum</v>
      </c>
    </row>
    <row r="48" spans="2:19" ht="12.75">
      <c r="B48" s="17" t="str">
        <f t="shared" si="1"/>
        <v>Scheutbos</v>
      </c>
      <c r="C48" s="1" t="s">
        <v>232</v>
      </c>
      <c r="D48">
        <v>1</v>
      </c>
      <c r="H48" s="4" t="s">
        <v>638</v>
      </c>
      <c r="I48" t="s">
        <v>299</v>
      </c>
      <c r="K48">
        <v>0</v>
      </c>
      <c r="Q48">
        <f t="shared" si="4"/>
        <v>1</v>
      </c>
      <c r="S48" t="str">
        <f t="shared" si="3"/>
        <v>Aphididae sp</v>
      </c>
    </row>
    <row r="49" spans="2:19" ht="12.75">
      <c r="B49" s="17" t="str">
        <f t="shared" si="1"/>
        <v>Scheutbos</v>
      </c>
      <c r="C49" s="2" t="s">
        <v>648</v>
      </c>
      <c r="D49">
        <v>1</v>
      </c>
      <c r="E49">
        <v>94</v>
      </c>
      <c r="G49" t="s">
        <v>427</v>
      </c>
      <c r="H49" s="4" t="s">
        <v>638</v>
      </c>
      <c r="I49" t="s">
        <v>299</v>
      </c>
      <c r="K49">
        <v>0</v>
      </c>
      <c r="L49">
        <v>1</v>
      </c>
      <c r="Q49">
        <f t="shared" si="4"/>
        <v>1</v>
      </c>
      <c r="S49" t="str">
        <f t="shared" si="3"/>
        <v>Aphis sambuci</v>
      </c>
    </row>
    <row r="50" spans="2:19" ht="12.75">
      <c r="B50" s="17" t="str">
        <f t="shared" si="1"/>
        <v>Scheutbos</v>
      </c>
      <c r="C50" s="1" t="s">
        <v>525</v>
      </c>
      <c r="D50">
        <v>1</v>
      </c>
      <c r="H50" s="4" t="s">
        <v>638</v>
      </c>
      <c r="I50" t="s">
        <v>437</v>
      </c>
      <c r="K50">
        <v>0</v>
      </c>
      <c r="Q50">
        <f t="shared" si="4"/>
        <v>1</v>
      </c>
      <c r="S50" t="str">
        <f t="shared" si="3"/>
        <v>Aphrodes makarovi</v>
      </c>
    </row>
    <row r="51" spans="1:19" ht="12.75">
      <c r="A51">
        <v>8518</v>
      </c>
      <c r="B51" s="17" t="str">
        <f t="shared" si="1"/>
        <v>Scheutbos</v>
      </c>
      <c r="C51" s="1" t="s">
        <v>200</v>
      </c>
      <c r="D51">
        <v>1</v>
      </c>
      <c r="H51" s="4" t="s">
        <v>638</v>
      </c>
      <c r="I51" t="s">
        <v>300</v>
      </c>
      <c r="K51">
        <v>1</v>
      </c>
      <c r="Q51">
        <f t="shared" si="4"/>
        <v>1</v>
      </c>
      <c r="S51" t="str">
        <f t="shared" si="3"/>
        <v>Aphrophora alni</v>
      </c>
    </row>
    <row r="52" spans="1:19" ht="12.75">
      <c r="A52">
        <v>24616</v>
      </c>
      <c r="B52" s="17" t="str">
        <f t="shared" si="1"/>
        <v>Scheutbos</v>
      </c>
      <c r="C52" s="1" t="s">
        <v>581</v>
      </c>
      <c r="D52">
        <v>1</v>
      </c>
      <c r="F52" t="s">
        <v>650</v>
      </c>
      <c r="G52" t="s">
        <v>532</v>
      </c>
      <c r="H52" s="4" t="s">
        <v>638</v>
      </c>
      <c r="I52" t="s">
        <v>300</v>
      </c>
      <c r="K52">
        <v>1</v>
      </c>
      <c r="Q52">
        <f t="shared" si="4"/>
        <v>1</v>
      </c>
      <c r="S52" t="str">
        <f t="shared" si="3"/>
        <v>Aphrophora salicina</v>
      </c>
    </row>
    <row r="53" spans="2:19" ht="12.75">
      <c r="B53" s="17" t="str">
        <f t="shared" si="1"/>
        <v>Scheutbos</v>
      </c>
      <c r="C53" s="1" t="s">
        <v>2110</v>
      </c>
      <c r="D53">
        <v>1</v>
      </c>
      <c r="H53" s="4" t="s">
        <v>1010</v>
      </c>
      <c r="I53" t="s">
        <v>1437</v>
      </c>
      <c r="J53" t="s">
        <v>2112</v>
      </c>
      <c r="K53">
        <v>1</v>
      </c>
      <c r="Q53">
        <f t="shared" si="4"/>
        <v>1</v>
      </c>
      <c r="S53" t="str">
        <f t="shared" si="3"/>
        <v>Aradus depressus</v>
      </c>
    </row>
    <row r="54" spans="2:19" ht="12.75">
      <c r="B54" s="17"/>
      <c r="C54" s="1" t="s">
        <v>2440</v>
      </c>
      <c r="D54">
        <v>1</v>
      </c>
      <c r="H54" s="4" t="s">
        <v>638</v>
      </c>
      <c r="I54" t="s">
        <v>2435</v>
      </c>
      <c r="K54">
        <v>1</v>
      </c>
      <c r="Q54">
        <f t="shared" si="4"/>
        <v>1</v>
      </c>
      <c r="S54" t="str">
        <f t="shared" si="3"/>
        <v>Berytinus minor</v>
      </c>
    </row>
    <row r="55" spans="1:19" ht="12.75">
      <c r="A55">
        <v>9066</v>
      </c>
      <c r="B55" s="17" t="str">
        <f t="shared" si="1"/>
        <v>Scheutbos</v>
      </c>
      <c r="C55" s="1" t="s">
        <v>1156</v>
      </c>
      <c r="D55">
        <v>1</v>
      </c>
      <c r="H55" s="4" t="s">
        <v>638</v>
      </c>
      <c r="I55" t="s">
        <v>1157</v>
      </c>
      <c r="J55" t="s">
        <v>1005</v>
      </c>
      <c r="K55">
        <v>1</v>
      </c>
      <c r="Q55">
        <f t="shared" si="4"/>
        <v>1</v>
      </c>
      <c r="S55" t="str">
        <f t="shared" si="3"/>
        <v>Cacopsylla sp</v>
      </c>
    </row>
    <row r="56" spans="1:19" ht="12.75">
      <c r="A56">
        <v>8513</v>
      </c>
      <c r="B56" s="17" t="str">
        <f t="shared" si="1"/>
        <v>Scheutbos</v>
      </c>
      <c r="C56" s="1" t="s">
        <v>1294</v>
      </c>
      <c r="D56">
        <v>1</v>
      </c>
      <c r="H56" s="4" t="s">
        <v>638</v>
      </c>
      <c r="I56" t="s">
        <v>320</v>
      </c>
      <c r="K56">
        <v>1</v>
      </c>
      <c r="Q56">
        <f t="shared" si="4"/>
        <v>1</v>
      </c>
      <c r="S56" t="str">
        <f t="shared" si="3"/>
        <v>Campyloneura virgula</v>
      </c>
    </row>
    <row r="57" spans="1:19" ht="12.75">
      <c r="A57">
        <v>25032</v>
      </c>
      <c r="B57" s="17" t="str">
        <f t="shared" si="1"/>
        <v>Scheutbos</v>
      </c>
      <c r="C57" s="1" t="s">
        <v>1292</v>
      </c>
      <c r="D57">
        <v>1</v>
      </c>
      <c r="H57" s="4" t="s">
        <v>638</v>
      </c>
      <c r="I57" t="s">
        <v>320</v>
      </c>
      <c r="K57">
        <v>1</v>
      </c>
      <c r="Q57">
        <f t="shared" si="4"/>
        <v>1</v>
      </c>
      <c r="S57" t="str">
        <f t="shared" si="3"/>
        <v>Capsus ater</v>
      </c>
    </row>
    <row r="58" spans="1:19" ht="12.75">
      <c r="A58">
        <v>1461</v>
      </c>
      <c r="B58" s="17" t="str">
        <f t="shared" si="1"/>
        <v>Scheutbos</v>
      </c>
      <c r="C58" s="1" t="s">
        <v>396</v>
      </c>
      <c r="D58">
        <v>1</v>
      </c>
      <c r="E58">
        <v>90</v>
      </c>
      <c r="F58" t="s">
        <v>285</v>
      </c>
      <c r="G58" t="s">
        <v>355</v>
      </c>
      <c r="H58" s="4" t="s">
        <v>638</v>
      </c>
      <c r="I58" t="s">
        <v>300</v>
      </c>
      <c r="K58">
        <v>1</v>
      </c>
      <c r="Q58">
        <f t="shared" si="4"/>
        <v>1</v>
      </c>
      <c r="S58" t="str">
        <f t="shared" si="3"/>
        <v>Cercopis vulnerata</v>
      </c>
    </row>
    <row r="59" spans="1:19" ht="12.75">
      <c r="A59">
        <v>25358</v>
      </c>
      <c r="B59" s="17" t="str">
        <f t="shared" si="1"/>
        <v>Scheutbos</v>
      </c>
      <c r="C59" s="1" t="s">
        <v>450</v>
      </c>
      <c r="D59">
        <v>1</v>
      </c>
      <c r="H59" s="4" t="s">
        <v>638</v>
      </c>
      <c r="I59" t="s">
        <v>298</v>
      </c>
      <c r="K59">
        <v>1</v>
      </c>
      <c r="Q59">
        <f t="shared" si="4"/>
        <v>1</v>
      </c>
      <c r="S59" t="str">
        <f t="shared" si="3"/>
        <v>Chorosoma schillingi</v>
      </c>
    </row>
    <row r="60" spans="1:19" ht="12.75">
      <c r="A60">
        <v>1961</v>
      </c>
      <c r="B60" s="17" t="str">
        <f t="shared" si="1"/>
        <v>Scheutbos</v>
      </c>
      <c r="C60" s="1" t="s">
        <v>564</v>
      </c>
      <c r="D60">
        <v>1</v>
      </c>
      <c r="E60">
        <v>92</v>
      </c>
      <c r="F60" t="s">
        <v>493</v>
      </c>
      <c r="G60" t="s">
        <v>492</v>
      </c>
      <c r="H60" s="4" t="s">
        <v>638</v>
      </c>
      <c r="I60" t="s">
        <v>437</v>
      </c>
      <c r="K60">
        <v>1</v>
      </c>
      <c r="Q60">
        <f t="shared" si="4"/>
        <v>1</v>
      </c>
      <c r="S60" t="str">
        <f t="shared" si="3"/>
        <v>Cicadella viridis</v>
      </c>
    </row>
    <row r="61" spans="2:19" ht="12.75">
      <c r="B61" s="17" t="str">
        <f t="shared" si="1"/>
        <v>Scheutbos</v>
      </c>
      <c r="C61" s="1" t="s">
        <v>1171</v>
      </c>
      <c r="D61">
        <v>1</v>
      </c>
      <c r="H61" s="4" t="s">
        <v>638</v>
      </c>
      <c r="I61" t="s">
        <v>1172</v>
      </c>
      <c r="K61">
        <v>0</v>
      </c>
      <c r="Q61">
        <f t="shared" si="4"/>
        <v>1</v>
      </c>
      <c r="S61" t="str">
        <f t="shared" si="3"/>
        <v>Cixius sp</v>
      </c>
    </row>
    <row r="62" spans="1:19" ht="12.75">
      <c r="A62">
        <v>18627</v>
      </c>
      <c r="B62" s="17" t="str">
        <f t="shared" si="1"/>
        <v>Scheutbos</v>
      </c>
      <c r="C62" s="1" t="s">
        <v>520</v>
      </c>
      <c r="D62">
        <v>1</v>
      </c>
      <c r="H62" s="4" t="s">
        <v>638</v>
      </c>
      <c r="I62" t="s">
        <v>320</v>
      </c>
      <c r="K62">
        <v>1</v>
      </c>
      <c r="Q62">
        <f t="shared" si="4"/>
        <v>1</v>
      </c>
      <c r="S62" t="str">
        <f t="shared" si="3"/>
        <v>Closterotomus norwegicus</v>
      </c>
    </row>
    <row r="63" spans="1:19" ht="12.75">
      <c r="A63">
        <v>1510</v>
      </c>
      <c r="B63" s="17" t="str">
        <f t="shared" si="1"/>
        <v>Scheutbos</v>
      </c>
      <c r="C63" s="1" t="s">
        <v>678</v>
      </c>
      <c r="D63">
        <v>1</v>
      </c>
      <c r="E63">
        <v>74</v>
      </c>
      <c r="F63" s="9" t="s">
        <v>1718</v>
      </c>
      <c r="G63" t="s">
        <v>226</v>
      </c>
      <c r="H63" s="4" t="s">
        <v>638</v>
      </c>
      <c r="I63" t="s">
        <v>341</v>
      </c>
      <c r="K63">
        <v>1</v>
      </c>
      <c r="Q63">
        <f t="shared" si="4"/>
        <v>1</v>
      </c>
      <c r="S63" t="str">
        <f t="shared" si="3"/>
        <v>Coreus marginatus</v>
      </c>
    </row>
    <row r="64" spans="1:19" ht="12.75">
      <c r="A64">
        <v>20420</v>
      </c>
      <c r="B64" s="17" t="str">
        <f t="shared" si="1"/>
        <v>Scheutbos</v>
      </c>
      <c r="C64" s="1" t="s">
        <v>825</v>
      </c>
      <c r="D64">
        <v>1</v>
      </c>
      <c r="H64" s="4" t="s">
        <v>638</v>
      </c>
      <c r="I64" t="s">
        <v>341</v>
      </c>
      <c r="K64">
        <v>1</v>
      </c>
      <c r="Q64">
        <f t="shared" si="4"/>
        <v>1</v>
      </c>
      <c r="S64" t="str">
        <f t="shared" si="3"/>
        <v>Coriomeris denticulatus</v>
      </c>
    </row>
    <row r="65" spans="1:19" ht="12.75">
      <c r="A65">
        <v>20705</v>
      </c>
      <c r="B65" s="17" t="str">
        <f t="shared" si="1"/>
        <v>Scheutbos</v>
      </c>
      <c r="C65" s="2" t="s">
        <v>150</v>
      </c>
      <c r="D65">
        <v>1</v>
      </c>
      <c r="F65" s="9" t="s">
        <v>1717</v>
      </c>
      <c r="G65" t="s">
        <v>151</v>
      </c>
      <c r="H65" s="4" t="s">
        <v>638</v>
      </c>
      <c r="I65" t="s">
        <v>342</v>
      </c>
      <c r="K65">
        <v>0</v>
      </c>
      <c r="L65">
        <v>1</v>
      </c>
      <c r="Q65">
        <f t="shared" si="4"/>
        <v>1</v>
      </c>
      <c r="S65" t="str">
        <f t="shared" si="3"/>
        <v>Corixa punctata</v>
      </c>
    </row>
    <row r="66" spans="1:19" ht="12.75">
      <c r="A66">
        <v>25052</v>
      </c>
      <c r="B66" s="17" t="str">
        <f t="shared" si="1"/>
        <v>Scheutbos</v>
      </c>
      <c r="C66" s="1" t="s">
        <v>730</v>
      </c>
      <c r="D66">
        <v>1</v>
      </c>
      <c r="H66" s="4" t="s">
        <v>638</v>
      </c>
      <c r="I66" t="s">
        <v>320</v>
      </c>
      <c r="K66">
        <v>1</v>
      </c>
      <c r="Q66">
        <f t="shared" si="4"/>
        <v>1</v>
      </c>
      <c r="S66" t="str">
        <f t="shared" si="3"/>
        <v>Deraeocoris flavilinea</v>
      </c>
    </row>
    <row r="67" spans="2:19" ht="12.75">
      <c r="B67" s="17" t="str">
        <f t="shared" si="1"/>
        <v>Scheutbos</v>
      </c>
      <c r="C67" s="1" t="s">
        <v>1633</v>
      </c>
      <c r="D67">
        <v>1</v>
      </c>
      <c r="H67" s="4" t="s">
        <v>638</v>
      </c>
      <c r="I67" t="s">
        <v>320</v>
      </c>
      <c r="K67">
        <v>1</v>
      </c>
      <c r="Q67">
        <f t="shared" si="4"/>
        <v>1</v>
      </c>
      <c r="S67" t="str">
        <f t="shared" si="3"/>
        <v>Deraeocoris lutescens</v>
      </c>
    </row>
    <row r="68" spans="1:19" ht="12.75">
      <c r="A68">
        <v>1984</v>
      </c>
      <c r="B68" s="17" t="str">
        <f t="shared" si="1"/>
        <v>Scheutbos</v>
      </c>
      <c r="C68" s="1" t="s">
        <v>280</v>
      </c>
      <c r="D68">
        <v>1</v>
      </c>
      <c r="E68">
        <v>80</v>
      </c>
      <c r="H68" s="4" t="s">
        <v>638</v>
      </c>
      <c r="I68" t="s">
        <v>320</v>
      </c>
      <c r="K68">
        <v>1</v>
      </c>
      <c r="Q68">
        <f t="shared" si="4"/>
        <v>1</v>
      </c>
      <c r="S68" t="str">
        <f t="shared" si="3"/>
        <v>Deraeocoris ruber</v>
      </c>
    </row>
    <row r="69" spans="1:19" ht="12.75">
      <c r="A69">
        <v>25060</v>
      </c>
      <c r="B69" s="17" t="str">
        <f t="shared" si="1"/>
        <v>Scheutbos</v>
      </c>
      <c r="C69" s="1" t="s">
        <v>692</v>
      </c>
      <c r="D69">
        <v>1</v>
      </c>
      <c r="H69" s="4" t="s">
        <v>638</v>
      </c>
      <c r="I69" t="s">
        <v>320</v>
      </c>
      <c r="K69">
        <v>1</v>
      </c>
      <c r="Q69">
        <f t="shared" si="4"/>
        <v>1</v>
      </c>
      <c r="S69" t="str">
        <f t="shared" si="3"/>
        <v>Dicyphus epilobii</v>
      </c>
    </row>
    <row r="70" spans="1:19" ht="12.75">
      <c r="A70">
        <v>8703</v>
      </c>
      <c r="B70" s="17" t="str">
        <f t="shared" si="1"/>
        <v>Scheutbos</v>
      </c>
      <c r="C70" s="1" t="s">
        <v>727</v>
      </c>
      <c r="D70">
        <v>1</v>
      </c>
      <c r="F70" s="9" t="s">
        <v>1737</v>
      </c>
      <c r="G70" t="s">
        <v>728</v>
      </c>
      <c r="H70" s="4" t="s">
        <v>638</v>
      </c>
      <c r="I70" t="s">
        <v>297</v>
      </c>
      <c r="K70">
        <v>1</v>
      </c>
      <c r="Q70">
        <f t="shared" si="4"/>
        <v>1</v>
      </c>
      <c r="S70" t="str">
        <f t="shared" si="3"/>
        <v>Dolycoris baccarum</v>
      </c>
    </row>
    <row r="71" spans="2:19" ht="12.75">
      <c r="B71" s="17" t="str">
        <f t="shared" si="1"/>
        <v>Scheutbos</v>
      </c>
      <c r="C71" s="1" t="s">
        <v>2561</v>
      </c>
      <c r="D71">
        <v>1</v>
      </c>
      <c r="H71" s="4" t="s">
        <v>638</v>
      </c>
      <c r="I71" t="s">
        <v>505</v>
      </c>
      <c r="J71" t="s">
        <v>2562</v>
      </c>
      <c r="K71">
        <v>1</v>
      </c>
      <c r="Q71">
        <f t="shared" si="4"/>
        <v>1</v>
      </c>
      <c r="S71" t="str">
        <f t="shared" si="3"/>
        <v>Drymus brunneus</v>
      </c>
    </row>
    <row r="72" spans="1:19" ht="12.75">
      <c r="A72">
        <v>8509</v>
      </c>
      <c r="B72" s="17" t="str">
        <f aca="true" t="shared" si="5" ref="B72:B144">HYPERLINK("http://observations.be/gebied/view/32595?from=2000-01-01&amp;to=2010-10-25&amp;sp="&amp;A72,"Scheutbos")</f>
        <v>Scheutbos</v>
      </c>
      <c r="C72" s="1" t="s">
        <v>1019</v>
      </c>
      <c r="D72">
        <v>1</v>
      </c>
      <c r="F72" s="9" t="s">
        <v>1739</v>
      </c>
      <c r="H72" s="4" t="s">
        <v>638</v>
      </c>
      <c r="I72" t="s">
        <v>320</v>
      </c>
      <c r="K72">
        <v>1</v>
      </c>
      <c r="Q72">
        <f t="shared" si="4"/>
        <v>1</v>
      </c>
      <c r="S72" t="str">
        <f aca="true" t="shared" si="6" ref="S72:S105">C72</f>
        <v>Dryophilocoris flavoquadrimaculatus</v>
      </c>
    </row>
    <row r="73" spans="2:19" ht="12.75">
      <c r="B73" s="17" t="str">
        <f t="shared" si="5"/>
        <v>Scheutbos</v>
      </c>
      <c r="C73" s="7" t="s">
        <v>1006</v>
      </c>
      <c r="D73">
        <v>1</v>
      </c>
      <c r="H73" s="4" t="s">
        <v>638</v>
      </c>
      <c r="I73" t="s">
        <v>437</v>
      </c>
      <c r="J73" t="s">
        <v>1005</v>
      </c>
      <c r="K73">
        <v>0</v>
      </c>
      <c r="L73">
        <v>1</v>
      </c>
      <c r="Q73">
        <f t="shared" si="4"/>
        <v>1</v>
      </c>
      <c r="S73" t="str">
        <f t="shared" si="6"/>
        <v>Edwardsiana sp</v>
      </c>
    </row>
    <row r="74" spans="1:19" ht="12.75">
      <c r="A74">
        <v>8506</v>
      </c>
      <c r="B74" s="17" t="str">
        <f t="shared" si="5"/>
        <v>Scheutbos</v>
      </c>
      <c r="C74" s="1" t="s">
        <v>1647</v>
      </c>
      <c r="D74">
        <v>1</v>
      </c>
      <c r="G74" t="s">
        <v>729</v>
      </c>
      <c r="H74" s="4" t="s">
        <v>638</v>
      </c>
      <c r="I74" t="s">
        <v>338</v>
      </c>
      <c r="K74">
        <v>1</v>
      </c>
      <c r="Q74">
        <f t="shared" si="4"/>
        <v>1</v>
      </c>
      <c r="S74" t="str">
        <f t="shared" si="6"/>
        <v>Elasmostethus interstinctus</v>
      </c>
    </row>
    <row r="75" spans="1:19" ht="12.75">
      <c r="A75">
        <v>19457</v>
      </c>
      <c r="B75" s="17" t="str">
        <f t="shared" si="5"/>
        <v>Scheutbos</v>
      </c>
      <c r="C75" s="1" t="s">
        <v>781</v>
      </c>
      <c r="D75">
        <v>1</v>
      </c>
      <c r="F75" s="9" t="s">
        <v>1744</v>
      </c>
      <c r="H75" s="4" t="s">
        <v>638</v>
      </c>
      <c r="I75" t="s">
        <v>338</v>
      </c>
      <c r="K75">
        <v>1</v>
      </c>
      <c r="Q75">
        <f t="shared" si="4"/>
        <v>1</v>
      </c>
      <c r="S75" t="str">
        <f t="shared" si="6"/>
        <v>Elasmucha fieberi</v>
      </c>
    </row>
    <row r="76" spans="1:19" ht="12.75">
      <c r="A76">
        <v>1975</v>
      </c>
      <c r="B76" s="17" t="str">
        <f t="shared" si="5"/>
        <v>Scheutbos</v>
      </c>
      <c r="C76" s="1" t="s">
        <v>395</v>
      </c>
      <c r="D76">
        <v>1</v>
      </c>
      <c r="E76">
        <v>72</v>
      </c>
      <c r="F76" t="s">
        <v>632</v>
      </c>
      <c r="G76" t="s">
        <v>337</v>
      </c>
      <c r="H76" s="4" t="s">
        <v>638</v>
      </c>
      <c r="I76" t="s">
        <v>338</v>
      </c>
      <c r="K76">
        <v>1</v>
      </c>
      <c r="Q76">
        <f t="shared" si="4"/>
        <v>1</v>
      </c>
      <c r="S76" t="str">
        <f t="shared" si="6"/>
        <v>Elasmucha grisea</v>
      </c>
    </row>
    <row r="77" spans="2:19" ht="12.75">
      <c r="B77" s="17" t="str">
        <f t="shared" si="5"/>
        <v>Scheutbos</v>
      </c>
      <c r="C77" s="7" t="s">
        <v>787</v>
      </c>
      <c r="D77">
        <v>1</v>
      </c>
      <c r="H77" s="4" t="s">
        <v>638</v>
      </c>
      <c r="I77" t="s">
        <v>437</v>
      </c>
      <c r="J77" t="s">
        <v>1005</v>
      </c>
      <c r="K77">
        <v>0</v>
      </c>
      <c r="L77">
        <v>1</v>
      </c>
      <c r="Q77">
        <f t="shared" si="4"/>
        <v>1</v>
      </c>
      <c r="S77" t="str">
        <f t="shared" si="6"/>
        <v>Empoasca sp</v>
      </c>
    </row>
    <row r="78" spans="1:19" ht="12.75">
      <c r="A78">
        <v>26895</v>
      </c>
      <c r="B78" s="17" t="str">
        <f t="shared" si="5"/>
        <v>Scheutbos</v>
      </c>
      <c r="C78" s="1" t="s">
        <v>1042</v>
      </c>
      <c r="D78">
        <v>1</v>
      </c>
      <c r="F78" t="s">
        <v>1763</v>
      </c>
      <c r="H78" s="8" t="s">
        <v>638</v>
      </c>
      <c r="I78" s="9" t="s">
        <v>299</v>
      </c>
      <c r="J78" t="s">
        <v>1005</v>
      </c>
      <c r="K78">
        <v>1</v>
      </c>
      <c r="Q78">
        <f aca="true" t="shared" si="7" ref="Q78:Q111">D78</f>
        <v>1</v>
      </c>
      <c r="S78" t="str">
        <f t="shared" si="6"/>
        <v>Eucallipterus tiliae</v>
      </c>
    </row>
    <row r="79" spans="2:19" ht="12.75">
      <c r="B79" s="17" t="str">
        <f t="shared" si="5"/>
        <v>Scheutbos</v>
      </c>
      <c r="C79" s="2" t="s">
        <v>627</v>
      </c>
      <c r="D79">
        <v>1</v>
      </c>
      <c r="G79" t="s">
        <v>439</v>
      </c>
      <c r="H79" s="4" t="s">
        <v>638</v>
      </c>
      <c r="I79" t="s">
        <v>299</v>
      </c>
      <c r="K79">
        <v>0</v>
      </c>
      <c r="L79">
        <v>1</v>
      </c>
      <c r="Q79">
        <f t="shared" si="7"/>
        <v>1</v>
      </c>
      <c r="S79" t="str">
        <f t="shared" si="6"/>
        <v>Euceraphis punctipennis</v>
      </c>
    </row>
    <row r="80" spans="2:19" ht="12.75">
      <c r="B80" s="17"/>
      <c r="C80" s="1" t="s">
        <v>2591</v>
      </c>
      <c r="D80">
        <v>1</v>
      </c>
      <c r="H80" s="4" t="s">
        <v>638</v>
      </c>
      <c r="I80" t="s">
        <v>437</v>
      </c>
      <c r="Q80">
        <f t="shared" si="7"/>
        <v>1</v>
      </c>
      <c r="S80" t="s">
        <v>2591</v>
      </c>
    </row>
    <row r="81" spans="1:19" ht="12.75">
      <c r="A81">
        <v>9258</v>
      </c>
      <c r="B81" s="17" t="str">
        <f t="shared" si="5"/>
        <v>Scheutbos</v>
      </c>
      <c r="C81" s="1" t="s">
        <v>1124</v>
      </c>
      <c r="D81">
        <v>1</v>
      </c>
      <c r="H81" s="4" t="s">
        <v>638</v>
      </c>
      <c r="I81" t="s">
        <v>437</v>
      </c>
      <c r="J81" t="s">
        <v>1005</v>
      </c>
      <c r="K81">
        <v>1</v>
      </c>
      <c r="Q81">
        <f t="shared" si="7"/>
        <v>1</v>
      </c>
      <c r="S81" t="str">
        <f t="shared" si="6"/>
        <v>Eupteryx aurata</v>
      </c>
    </row>
    <row r="82" spans="1:19" ht="12.75">
      <c r="A82">
        <v>82245</v>
      </c>
      <c r="B82" s="17" t="str">
        <f t="shared" si="5"/>
        <v>Scheutbos</v>
      </c>
      <c r="C82" s="1" t="s">
        <v>2732</v>
      </c>
      <c r="D82">
        <v>1</v>
      </c>
      <c r="H82" s="4" t="s">
        <v>638</v>
      </c>
      <c r="I82" t="s">
        <v>437</v>
      </c>
      <c r="J82" t="s">
        <v>1003</v>
      </c>
      <c r="K82">
        <v>1</v>
      </c>
      <c r="Q82">
        <f t="shared" si="7"/>
        <v>1</v>
      </c>
      <c r="S82" t="str">
        <f t="shared" si="6"/>
        <v>Eupteryx calcarata/urticae</v>
      </c>
    </row>
    <row r="83" spans="1:19" ht="12.75">
      <c r="A83">
        <v>8503</v>
      </c>
      <c r="B83" s="17" t="str">
        <f t="shared" si="5"/>
        <v>Scheutbos</v>
      </c>
      <c r="C83" s="1" t="s">
        <v>165</v>
      </c>
      <c r="D83">
        <v>1</v>
      </c>
      <c r="E83">
        <v>72</v>
      </c>
      <c r="F83" t="s">
        <v>517</v>
      </c>
      <c r="G83" t="s">
        <v>175</v>
      </c>
      <c r="H83" s="4" t="s">
        <v>638</v>
      </c>
      <c r="I83" t="s">
        <v>297</v>
      </c>
      <c r="K83">
        <v>1</v>
      </c>
      <c r="Q83">
        <f t="shared" si="7"/>
        <v>1</v>
      </c>
      <c r="S83" t="str">
        <f t="shared" si="6"/>
        <v>Eurydema oleracea</v>
      </c>
    </row>
    <row r="84" spans="2:19" ht="12.75">
      <c r="B84" s="17"/>
      <c r="C84" s="7" t="s">
        <v>2800</v>
      </c>
      <c r="D84">
        <v>1</v>
      </c>
      <c r="H84" s="4" t="s">
        <v>638</v>
      </c>
      <c r="I84" t="s">
        <v>297</v>
      </c>
      <c r="Q84">
        <f t="shared" si="7"/>
        <v>1</v>
      </c>
      <c r="S84" t="str">
        <f t="shared" si="6"/>
        <v>Eurygaster maura</v>
      </c>
    </row>
    <row r="85" spans="2:19" ht="12.75">
      <c r="B85" s="17" t="str">
        <f t="shared" si="5"/>
        <v>Scheutbos</v>
      </c>
      <c r="C85" s="7" t="s">
        <v>1296</v>
      </c>
      <c r="D85">
        <v>0</v>
      </c>
      <c r="H85" s="4" t="s">
        <v>638</v>
      </c>
      <c r="I85" t="s">
        <v>297</v>
      </c>
      <c r="K85">
        <v>1</v>
      </c>
      <c r="Q85">
        <f t="shared" si="7"/>
        <v>0</v>
      </c>
      <c r="S85" t="str">
        <f t="shared" si="6"/>
        <v>Eurygaster testudinaria</v>
      </c>
    </row>
    <row r="86" spans="1:19" ht="12.75">
      <c r="A86">
        <v>25376</v>
      </c>
      <c r="B86" s="17" t="str">
        <f t="shared" si="5"/>
        <v>Scheutbos</v>
      </c>
      <c r="C86" s="1" t="s">
        <v>1170</v>
      </c>
      <c r="D86">
        <v>1</v>
      </c>
      <c r="H86" s="4" t="s">
        <v>638</v>
      </c>
      <c r="I86" t="s">
        <v>297</v>
      </c>
      <c r="K86">
        <v>1</v>
      </c>
      <c r="Q86">
        <f t="shared" si="7"/>
        <v>1</v>
      </c>
      <c r="S86" t="str">
        <f t="shared" si="6"/>
        <v>Eysarcoris aeneus</v>
      </c>
    </row>
    <row r="87" spans="2:19" ht="12.75">
      <c r="B87" s="17" t="str">
        <f t="shared" si="5"/>
        <v>Scheutbos</v>
      </c>
      <c r="C87" s="1" t="s">
        <v>544</v>
      </c>
      <c r="D87">
        <v>1</v>
      </c>
      <c r="H87" s="4" t="s">
        <v>638</v>
      </c>
      <c r="I87" t="s">
        <v>297</v>
      </c>
      <c r="J87" t="s">
        <v>2560</v>
      </c>
      <c r="K87">
        <v>1</v>
      </c>
      <c r="Q87">
        <f t="shared" si="7"/>
        <v>1</v>
      </c>
      <c r="S87" t="str">
        <f t="shared" si="6"/>
        <v>Eysarcoris venustissimus</v>
      </c>
    </row>
    <row r="88" spans="1:19" ht="12.75">
      <c r="A88">
        <v>24744</v>
      </c>
      <c r="B88" s="17" t="str">
        <f t="shared" si="5"/>
        <v>Scheutbos</v>
      </c>
      <c r="C88" s="1" t="s">
        <v>779</v>
      </c>
      <c r="D88">
        <v>1</v>
      </c>
      <c r="H88" s="4" t="s">
        <v>638</v>
      </c>
      <c r="I88" t="s">
        <v>437</v>
      </c>
      <c r="J88" t="s">
        <v>1003</v>
      </c>
      <c r="K88">
        <v>1</v>
      </c>
      <c r="Q88">
        <f t="shared" si="7"/>
        <v>1</v>
      </c>
      <c r="S88" t="str">
        <f t="shared" si="6"/>
        <v>Fieberiella florii</v>
      </c>
    </row>
    <row r="89" spans="1:19" ht="12.75">
      <c r="A89">
        <v>1420</v>
      </c>
      <c r="B89" s="17" t="str">
        <f t="shared" si="5"/>
        <v>Scheutbos</v>
      </c>
      <c r="C89" s="1" t="s">
        <v>161</v>
      </c>
      <c r="D89">
        <v>1</v>
      </c>
      <c r="E89">
        <v>86</v>
      </c>
      <c r="F89" t="s">
        <v>123</v>
      </c>
      <c r="G89" t="s">
        <v>201</v>
      </c>
      <c r="H89" s="4" t="s">
        <v>638</v>
      </c>
      <c r="I89" t="s">
        <v>504</v>
      </c>
      <c r="K89">
        <v>1</v>
      </c>
      <c r="Q89">
        <f t="shared" si="7"/>
        <v>1</v>
      </c>
      <c r="S89" t="str">
        <f t="shared" si="6"/>
        <v>Gerris lacustris</v>
      </c>
    </row>
    <row r="90" spans="1:19" ht="12.75">
      <c r="A90">
        <v>1842</v>
      </c>
      <c r="B90" s="17" t="str">
        <f t="shared" si="5"/>
        <v>Scheutbos</v>
      </c>
      <c r="C90" s="1" t="s">
        <v>1640</v>
      </c>
      <c r="D90">
        <v>1</v>
      </c>
      <c r="G90" t="s">
        <v>1773</v>
      </c>
      <c r="H90" s="4" t="s">
        <v>638</v>
      </c>
      <c r="I90" t="s">
        <v>297</v>
      </c>
      <c r="K90">
        <v>1</v>
      </c>
      <c r="Q90">
        <f t="shared" si="7"/>
        <v>1</v>
      </c>
      <c r="S90" t="str">
        <f t="shared" si="6"/>
        <v>Graphosoma lineatum</v>
      </c>
    </row>
    <row r="91" spans="1:19" ht="12.75">
      <c r="A91">
        <v>105334</v>
      </c>
      <c r="B91" s="17" t="str">
        <f t="shared" si="5"/>
        <v>Scheutbos</v>
      </c>
      <c r="C91" s="1" t="s">
        <v>634</v>
      </c>
      <c r="D91">
        <v>1</v>
      </c>
      <c r="H91" s="4" t="s">
        <v>638</v>
      </c>
      <c r="I91" t="s">
        <v>320</v>
      </c>
      <c r="K91">
        <v>1</v>
      </c>
      <c r="Q91">
        <f t="shared" si="7"/>
        <v>1</v>
      </c>
      <c r="S91" t="str">
        <f t="shared" si="6"/>
        <v>Grypocoris sexguttatus</v>
      </c>
    </row>
    <row r="92" spans="1:19" ht="12.75">
      <c r="A92">
        <v>8536</v>
      </c>
      <c r="B92" s="17" t="str">
        <f t="shared" si="5"/>
        <v>Scheutbos</v>
      </c>
      <c r="C92" s="1" t="s">
        <v>1020</v>
      </c>
      <c r="D92">
        <v>1</v>
      </c>
      <c r="H92" s="4" t="s">
        <v>638</v>
      </c>
      <c r="I92" t="s">
        <v>320</v>
      </c>
      <c r="K92">
        <v>1</v>
      </c>
      <c r="Q92">
        <f t="shared" si="7"/>
        <v>1</v>
      </c>
      <c r="S92" t="str">
        <f t="shared" si="6"/>
        <v>Harpocera thoracica</v>
      </c>
    </row>
    <row r="93" spans="1:19" ht="12.75">
      <c r="A93">
        <v>19445</v>
      </c>
      <c r="B93" s="17" t="str">
        <f t="shared" si="5"/>
        <v>Scheutbos</v>
      </c>
      <c r="C93" s="1" t="s">
        <v>403</v>
      </c>
      <c r="D93">
        <v>1</v>
      </c>
      <c r="G93" t="s">
        <v>1444</v>
      </c>
      <c r="H93" s="4" t="s">
        <v>638</v>
      </c>
      <c r="I93" t="s">
        <v>505</v>
      </c>
      <c r="K93">
        <v>1</v>
      </c>
      <c r="Q93">
        <f t="shared" si="7"/>
        <v>1</v>
      </c>
      <c r="S93" t="str">
        <f t="shared" si="6"/>
        <v>Heterogaster urticae</v>
      </c>
    </row>
    <row r="94" spans="1:19" ht="12.75">
      <c r="A94">
        <v>8512</v>
      </c>
      <c r="B94" s="17" t="str">
        <f t="shared" si="5"/>
        <v>Scheutbos</v>
      </c>
      <c r="C94" s="1" t="s">
        <v>413</v>
      </c>
      <c r="D94">
        <v>1</v>
      </c>
      <c r="F94" t="s">
        <v>506</v>
      </c>
      <c r="H94" s="4" t="s">
        <v>638</v>
      </c>
      <c r="I94" t="s">
        <v>320</v>
      </c>
      <c r="K94">
        <v>1</v>
      </c>
      <c r="Q94">
        <f t="shared" si="7"/>
        <v>1</v>
      </c>
      <c r="S94" t="str">
        <f t="shared" si="6"/>
        <v>Heterotoma planicornis</v>
      </c>
    </row>
    <row r="95" spans="1:19" ht="12.75">
      <c r="A95">
        <v>10055</v>
      </c>
      <c r="B95" s="17" t="str">
        <f t="shared" si="5"/>
        <v>Scheutbos</v>
      </c>
      <c r="C95" s="1" t="s">
        <v>4</v>
      </c>
      <c r="D95">
        <v>1</v>
      </c>
      <c r="E95">
        <v>78</v>
      </c>
      <c r="H95" s="4" t="s">
        <v>638</v>
      </c>
      <c r="I95" t="s">
        <v>293</v>
      </c>
      <c r="K95">
        <v>1</v>
      </c>
      <c r="Q95">
        <f t="shared" si="7"/>
        <v>1</v>
      </c>
      <c r="S95" t="str">
        <f t="shared" si="6"/>
        <v>Himacerus apterus</v>
      </c>
    </row>
    <row r="96" spans="1:19" ht="12.75">
      <c r="A96">
        <v>8515</v>
      </c>
      <c r="B96" s="17" t="str">
        <f t="shared" si="5"/>
        <v>Scheutbos</v>
      </c>
      <c r="C96" s="1" t="s">
        <v>1001</v>
      </c>
      <c r="D96">
        <v>1</v>
      </c>
      <c r="F96" t="s">
        <v>1779</v>
      </c>
      <c r="H96" s="4" t="s">
        <v>638</v>
      </c>
      <c r="I96" t="s">
        <v>293</v>
      </c>
      <c r="K96">
        <v>1</v>
      </c>
      <c r="Q96">
        <f t="shared" si="7"/>
        <v>1</v>
      </c>
      <c r="S96" t="str">
        <f t="shared" si="6"/>
        <v>Himacerus mirmicoides</v>
      </c>
    </row>
    <row r="97" spans="1:19" ht="12.75">
      <c r="A97">
        <v>8930</v>
      </c>
      <c r="B97" s="17" t="str">
        <f t="shared" si="5"/>
        <v>Scheutbos</v>
      </c>
      <c r="C97" s="1" t="s">
        <v>718</v>
      </c>
      <c r="D97">
        <v>1</v>
      </c>
      <c r="F97" t="s">
        <v>1780</v>
      </c>
      <c r="G97" t="s">
        <v>719</v>
      </c>
      <c r="H97" s="4" t="s">
        <v>638</v>
      </c>
      <c r="I97" t="s">
        <v>720</v>
      </c>
      <c r="K97">
        <v>1</v>
      </c>
      <c r="Q97">
        <f t="shared" si="7"/>
        <v>1</v>
      </c>
      <c r="S97" t="str">
        <f t="shared" si="6"/>
        <v>Hydrometra stagnorum</v>
      </c>
    </row>
    <row r="98" spans="1:19" ht="12.75">
      <c r="A98">
        <v>9390</v>
      </c>
      <c r="B98" s="17" t="str">
        <f t="shared" si="5"/>
        <v>Scheutbos</v>
      </c>
      <c r="C98" s="1" t="s">
        <v>162</v>
      </c>
      <c r="D98">
        <v>1</v>
      </c>
      <c r="H98" s="4" t="s">
        <v>638</v>
      </c>
      <c r="I98" t="s">
        <v>437</v>
      </c>
      <c r="K98">
        <v>1</v>
      </c>
      <c r="Q98">
        <f t="shared" si="7"/>
        <v>1</v>
      </c>
      <c r="S98" t="str">
        <f t="shared" si="6"/>
        <v>Iassus lanio</v>
      </c>
    </row>
    <row r="99" spans="2:19" ht="12.75">
      <c r="B99" s="17" t="str">
        <f t="shared" si="5"/>
        <v>Scheutbos</v>
      </c>
      <c r="C99" s="7" t="s">
        <v>1125</v>
      </c>
      <c r="D99">
        <v>1</v>
      </c>
      <c r="H99" s="4" t="s">
        <v>638</v>
      </c>
      <c r="I99" t="s">
        <v>437</v>
      </c>
      <c r="J99" t="s">
        <v>1005</v>
      </c>
      <c r="K99">
        <v>0</v>
      </c>
      <c r="Q99">
        <f t="shared" si="7"/>
        <v>1</v>
      </c>
      <c r="S99" t="str">
        <f t="shared" si="6"/>
        <v>Idiocerus elegans</v>
      </c>
    </row>
    <row r="100" spans="1:19" ht="12.75">
      <c r="A100">
        <v>24757</v>
      </c>
      <c r="B100" s="17" t="str">
        <f t="shared" si="5"/>
        <v>Scheutbos</v>
      </c>
      <c r="C100" s="1" t="s">
        <v>1000</v>
      </c>
      <c r="D100">
        <v>1</v>
      </c>
      <c r="H100" s="4" t="s">
        <v>638</v>
      </c>
      <c r="I100" t="s">
        <v>437</v>
      </c>
      <c r="J100" t="s">
        <v>1003</v>
      </c>
      <c r="K100">
        <v>1</v>
      </c>
      <c r="Q100">
        <f t="shared" si="7"/>
        <v>1</v>
      </c>
      <c r="S100" t="str">
        <f t="shared" si="6"/>
        <v>Idiocerus stigmaticalis</v>
      </c>
    </row>
    <row r="101" spans="2:19" ht="12.75">
      <c r="B101" s="17" t="str">
        <f t="shared" si="5"/>
        <v>Scheutbos</v>
      </c>
      <c r="C101" s="7" t="s">
        <v>1169</v>
      </c>
      <c r="D101">
        <v>1</v>
      </c>
      <c r="H101" s="4" t="s">
        <v>638</v>
      </c>
      <c r="I101" t="s">
        <v>437</v>
      </c>
      <c r="K101">
        <v>1</v>
      </c>
      <c r="Q101">
        <f t="shared" si="7"/>
        <v>1</v>
      </c>
      <c r="S101" t="str">
        <f t="shared" si="6"/>
        <v>Issus coleoptratus</v>
      </c>
    </row>
    <row r="102" spans="1:19" ht="12.75">
      <c r="A102">
        <v>8360</v>
      </c>
      <c r="B102" s="17" t="str">
        <f t="shared" si="5"/>
        <v>Scheutbos</v>
      </c>
      <c r="C102" s="1" t="s">
        <v>24</v>
      </c>
      <c r="D102">
        <v>1</v>
      </c>
      <c r="G102" t="s">
        <v>176</v>
      </c>
      <c r="H102" s="4" t="s">
        <v>638</v>
      </c>
      <c r="I102" t="s">
        <v>505</v>
      </c>
      <c r="K102">
        <v>1</v>
      </c>
      <c r="Q102">
        <f t="shared" si="7"/>
        <v>1</v>
      </c>
      <c r="S102" t="str">
        <f t="shared" si="6"/>
        <v>Kleidocerys resedae</v>
      </c>
    </row>
    <row r="103" spans="1:19" ht="12.75">
      <c r="A103">
        <v>9315</v>
      </c>
      <c r="B103" s="17" t="str">
        <f t="shared" si="5"/>
        <v>Scheutbos</v>
      </c>
      <c r="C103" s="1" t="s">
        <v>1295</v>
      </c>
      <c r="D103">
        <v>1</v>
      </c>
      <c r="H103" s="4" t="s">
        <v>638</v>
      </c>
      <c r="I103" t="s">
        <v>320</v>
      </c>
      <c r="K103">
        <v>1</v>
      </c>
      <c r="Q103">
        <f t="shared" si="7"/>
        <v>1</v>
      </c>
      <c r="S103" t="str">
        <f t="shared" si="6"/>
        <v>Leptopterna dolabrata</v>
      </c>
    </row>
    <row r="104" spans="1:19" ht="12.75">
      <c r="A104">
        <v>19105</v>
      </c>
      <c r="B104" s="17" t="str">
        <f t="shared" si="5"/>
        <v>Scheutbos</v>
      </c>
      <c r="C104" s="1" t="s">
        <v>647</v>
      </c>
      <c r="D104">
        <v>1</v>
      </c>
      <c r="E104">
        <v>82</v>
      </c>
      <c r="F104" t="s">
        <v>292</v>
      </c>
      <c r="H104" s="4" t="s">
        <v>638</v>
      </c>
      <c r="I104" t="s">
        <v>320</v>
      </c>
      <c r="K104">
        <v>1</v>
      </c>
      <c r="Q104">
        <f t="shared" si="7"/>
        <v>1</v>
      </c>
      <c r="S104" t="str">
        <f t="shared" si="6"/>
        <v>Liocoris tripustulatus</v>
      </c>
    </row>
    <row r="105" spans="2:19" ht="12.75">
      <c r="B105" s="17" t="str">
        <f t="shared" si="5"/>
        <v>Scheutbos</v>
      </c>
      <c r="C105" s="2" t="s">
        <v>1336</v>
      </c>
      <c r="D105">
        <v>1</v>
      </c>
      <c r="H105" s="4" t="s">
        <v>638</v>
      </c>
      <c r="I105" t="s">
        <v>320</v>
      </c>
      <c r="K105">
        <v>0</v>
      </c>
      <c r="L105">
        <v>1</v>
      </c>
      <c r="Q105">
        <f t="shared" si="7"/>
        <v>1</v>
      </c>
      <c r="S105" t="str">
        <f t="shared" si="6"/>
        <v>Lygocoris rugicollis</v>
      </c>
    </row>
    <row r="106" spans="1:19" ht="12.75">
      <c r="A106">
        <v>17159</v>
      </c>
      <c r="B106" s="17" t="str">
        <f t="shared" si="5"/>
        <v>Scheutbos</v>
      </c>
      <c r="C106" s="1" t="s">
        <v>693</v>
      </c>
      <c r="D106">
        <v>1</v>
      </c>
      <c r="F106" t="s">
        <v>1808</v>
      </c>
      <c r="H106" s="4" t="s">
        <v>638</v>
      </c>
      <c r="I106" t="s">
        <v>320</v>
      </c>
      <c r="K106">
        <v>1</v>
      </c>
      <c r="Q106">
        <f t="shared" si="7"/>
        <v>1</v>
      </c>
      <c r="S106" t="str">
        <f aca="true" t="shared" si="8" ref="S106:S144">C106</f>
        <v>Lygus pratensis</v>
      </c>
    </row>
    <row r="107" spans="2:19" ht="12.75">
      <c r="B107" s="17" t="str">
        <f t="shared" si="5"/>
        <v>Scheutbos</v>
      </c>
      <c r="C107" s="1" t="s">
        <v>8</v>
      </c>
      <c r="D107">
        <v>1</v>
      </c>
      <c r="E107">
        <v>82</v>
      </c>
      <c r="H107" s="4" t="s">
        <v>638</v>
      </c>
      <c r="I107" t="s">
        <v>320</v>
      </c>
      <c r="K107">
        <v>0</v>
      </c>
      <c r="Q107">
        <f t="shared" si="7"/>
        <v>1</v>
      </c>
      <c r="S107" t="str">
        <f t="shared" si="8"/>
        <v>Lygus sp</v>
      </c>
    </row>
    <row r="108" spans="2:19" ht="12.75">
      <c r="B108" s="17" t="str">
        <f t="shared" si="5"/>
        <v>Scheutbos</v>
      </c>
      <c r="C108" s="7" t="s">
        <v>1056</v>
      </c>
      <c r="D108">
        <v>1</v>
      </c>
      <c r="F108" t="s">
        <v>1811</v>
      </c>
      <c r="G108" t="s">
        <v>1812</v>
      </c>
      <c r="H108" s="4" t="s">
        <v>638</v>
      </c>
      <c r="I108" t="s">
        <v>299</v>
      </c>
      <c r="K108">
        <v>0</v>
      </c>
      <c r="Q108">
        <f t="shared" si="7"/>
        <v>1</v>
      </c>
      <c r="S108" t="str">
        <f t="shared" si="8"/>
        <v>Macrosiphum rosae</v>
      </c>
    </row>
    <row r="109" spans="2:19" ht="12.75">
      <c r="B109" s="17" t="str">
        <f t="shared" si="5"/>
        <v>Scheutbos</v>
      </c>
      <c r="C109" s="2" t="s">
        <v>187</v>
      </c>
      <c r="D109">
        <v>1</v>
      </c>
      <c r="F109" t="s">
        <v>188</v>
      </c>
      <c r="H109" s="4" t="s">
        <v>638</v>
      </c>
      <c r="I109" t="s">
        <v>320</v>
      </c>
      <c r="K109">
        <v>0</v>
      </c>
      <c r="L109">
        <v>1</v>
      </c>
      <c r="Q109">
        <f t="shared" si="7"/>
        <v>1</v>
      </c>
      <c r="S109" t="str">
        <f t="shared" si="8"/>
        <v>Megaloceroea recticornis</v>
      </c>
    </row>
    <row r="110" spans="1:19" ht="12.75">
      <c r="A110">
        <v>16655</v>
      </c>
      <c r="B110" s="17" t="str">
        <f t="shared" si="5"/>
        <v>Scheutbos</v>
      </c>
      <c r="C110" s="1" t="s">
        <v>658</v>
      </c>
      <c r="D110">
        <v>1</v>
      </c>
      <c r="F110" t="s">
        <v>1819</v>
      </c>
      <c r="H110" s="4" t="s">
        <v>638</v>
      </c>
      <c r="I110" t="s">
        <v>320</v>
      </c>
      <c r="K110">
        <v>1</v>
      </c>
      <c r="Q110">
        <f t="shared" si="7"/>
        <v>1</v>
      </c>
      <c r="S110" t="str">
        <f t="shared" si="8"/>
        <v>Megalocoleus tanaceti</v>
      </c>
    </row>
    <row r="111" spans="2:19" ht="12.75">
      <c r="B111" s="17" t="str">
        <f t="shared" si="5"/>
        <v>Scheutbos</v>
      </c>
      <c r="C111" s="2" t="s">
        <v>48</v>
      </c>
      <c r="D111">
        <v>1</v>
      </c>
      <c r="F111" t="s">
        <v>1820</v>
      </c>
      <c r="H111" s="4" t="s">
        <v>638</v>
      </c>
      <c r="I111" t="s">
        <v>299</v>
      </c>
      <c r="K111">
        <v>0</v>
      </c>
      <c r="L111">
        <v>1</v>
      </c>
      <c r="Q111">
        <f t="shared" si="7"/>
        <v>1</v>
      </c>
      <c r="S111" t="str">
        <f t="shared" si="8"/>
        <v>Megoura viciae</v>
      </c>
    </row>
    <row r="112" spans="2:19" ht="12.75">
      <c r="B112" s="17" t="str">
        <f t="shared" si="5"/>
        <v>Scheutbos</v>
      </c>
      <c r="C112" s="14" t="s">
        <v>384</v>
      </c>
      <c r="D112">
        <v>1</v>
      </c>
      <c r="H112" s="4" t="s">
        <v>638</v>
      </c>
      <c r="I112" t="s">
        <v>299</v>
      </c>
      <c r="K112">
        <v>0</v>
      </c>
      <c r="L112">
        <v>1</v>
      </c>
      <c r="Q112">
        <f aca="true" t="shared" si="9" ref="Q112:Q154">D112</f>
        <v>1</v>
      </c>
      <c r="S112" t="str">
        <f t="shared" si="8"/>
        <v>Metapolophium dirhodum</v>
      </c>
    </row>
    <row r="113" spans="2:19" ht="12.75">
      <c r="B113" s="17" t="str">
        <f t="shared" si="5"/>
        <v>Scheutbos</v>
      </c>
      <c r="C113" s="2" t="s">
        <v>371</v>
      </c>
      <c r="D113">
        <v>1</v>
      </c>
      <c r="H113" s="4" t="s">
        <v>638</v>
      </c>
      <c r="I113" t="s">
        <v>299</v>
      </c>
      <c r="K113">
        <v>0</v>
      </c>
      <c r="L113">
        <v>1</v>
      </c>
      <c r="Q113">
        <f t="shared" si="9"/>
        <v>1</v>
      </c>
      <c r="S113" t="str">
        <f t="shared" si="8"/>
        <v>Microlophium carnosum</v>
      </c>
    </row>
    <row r="114" spans="1:19" ht="12.75">
      <c r="A114">
        <v>8705</v>
      </c>
      <c r="B114" s="17" t="str">
        <f t="shared" si="5"/>
        <v>Scheutbos</v>
      </c>
      <c r="C114" s="1" t="s">
        <v>1009</v>
      </c>
      <c r="D114">
        <v>1</v>
      </c>
      <c r="H114" s="4" t="s">
        <v>1010</v>
      </c>
      <c r="I114" t="s">
        <v>320</v>
      </c>
      <c r="K114">
        <v>1</v>
      </c>
      <c r="Q114">
        <f t="shared" si="9"/>
        <v>1</v>
      </c>
      <c r="S114" t="str">
        <f t="shared" si="8"/>
        <v>Miris striatus</v>
      </c>
    </row>
    <row r="115" spans="1:19" ht="12.75">
      <c r="A115">
        <v>20794</v>
      </c>
      <c r="B115" s="17" t="str">
        <f t="shared" si="5"/>
        <v>Scheutbos</v>
      </c>
      <c r="C115" s="1" t="s">
        <v>33</v>
      </c>
      <c r="D115">
        <v>1</v>
      </c>
      <c r="H115" s="4" t="s">
        <v>638</v>
      </c>
      <c r="I115" t="s">
        <v>298</v>
      </c>
      <c r="K115">
        <v>1</v>
      </c>
      <c r="Q115">
        <f t="shared" si="9"/>
        <v>1</v>
      </c>
      <c r="S115" t="str">
        <f t="shared" si="8"/>
        <v>Myrmus miriformis</v>
      </c>
    </row>
    <row r="116" spans="2:17" ht="12.75">
      <c r="B116" s="17"/>
      <c r="C116" s="2" t="s">
        <v>2301</v>
      </c>
      <c r="D116">
        <v>1</v>
      </c>
      <c r="G116" t="s">
        <v>2302</v>
      </c>
      <c r="H116" s="4" t="s">
        <v>638</v>
      </c>
      <c r="I116" t="s">
        <v>299</v>
      </c>
      <c r="K116">
        <v>0</v>
      </c>
      <c r="Q116">
        <f t="shared" si="9"/>
        <v>1</v>
      </c>
    </row>
    <row r="117" spans="2:19" ht="12.75">
      <c r="B117" s="17" t="str">
        <f t="shared" si="5"/>
        <v>Scheutbos</v>
      </c>
      <c r="C117" s="2" t="s">
        <v>174</v>
      </c>
      <c r="D117">
        <v>1</v>
      </c>
      <c r="E117">
        <v>94</v>
      </c>
      <c r="G117" t="s">
        <v>177</v>
      </c>
      <c r="H117" s="4" t="s">
        <v>638</v>
      </c>
      <c r="I117" t="s">
        <v>299</v>
      </c>
      <c r="K117">
        <v>0</v>
      </c>
      <c r="L117">
        <v>1</v>
      </c>
      <c r="Q117">
        <f t="shared" si="9"/>
        <v>1</v>
      </c>
      <c r="S117" t="str">
        <f t="shared" si="8"/>
        <v>Myzus persicae</v>
      </c>
    </row>
    <row r="118" spans="1:19" ht="12.75">
      <c r="A118">
        <v>25106</v>
      </c>
      <c r="B118" s="17" t="str">
        <f t="shared" si="5"/>
        <v>Scheutbos</v>
      </c>
      <c r="C118" s="1" t="s">
        <v>1293</v>
      </c>
      <c r="D118">
        <v>1</v>
      </c>
      <c r="H118" s="4" t="s">
        <v>638</v>
      </c>
      <c r="I118" t="s">
        <v>320</v>
      </c>
      <c r="K118">
        <v>1</v>
      </c>
      <c r="Q118">
        <f t="shared" si="9"/>
        <v>1</v>
      </c>
      <c r="S118" t="str">
        <f t="shared" si="8"/>
        <v>Neolygus viridis</v>
      </c>
    </row>
    <row r="119" spans="1:19" ht="12.75">
      <c r="A119">
        <v>7738</v>
      </c>
      <c r="B119" s="17" t="str">
        <f t="shared" si="5"/>
        <v>Scheutbos</v>
      </c>
      <c r="C119" s="1" t="s">
        <v>289</v>
      </c>
      <c r="D119">
        <v>1</v>
      </c>
      <c r="E119">
        <v>86</v>
      </c>
      <c r="F119" t="s">
        <v>169</v>
      </c>
      <c r="G119" t="s">
        <v>301</v>
      </c>
      <c r="H119" s="4" t="s">
        <v>638</v>
      </c>
      <c r="I119" t="s">
        <v>170</v>
      </c>
      <c r="K119">
        <v>1</v>
      </c>
      <c r="Q119">
        <f t="shared" si="9"/>
        <v>1</v>
      </c>
      <c r="S119" t="str">
        <f t="shared" si="8"/>
        <v>Nepa cinerea</v>
      </c>
    </row>
    <row r="120" spans="2:19" ht="12.75">
      <c r="B120" s="17" t="str">
        <f t="shared" si="5"/>
        <v>Scheutbos</v>
      </c>
      <c r="C120" s="2" t="s">
        <v>115</v>
      </c>
      <c r="D120">
        <v>1</v>
      </c>
      <c r="E120">
        <v>74</v>
      </c>
      <c r="F120" t="s">
        <v>231</v>
      </c>
      <c r="G120" t="s">
        <v>302</v>
      </c>
      <c r="H120" s="4" t="s">
        <v>638</v>
      </c>
      <c r="I120" t="s">
        <v>297</v>
      </c>
      <c r="K120">
        <v>0</v>
      </c>
      <c r="L120">
        <v>1</v>
      </c>
      <c r="Q120">
        <f t="shared" si="9"/>
        <v>1</v>
      </c>
      <c r="S120" t="str">
        <f t="shared" si="8"/>
        <v>Nezara viridula</v>
      </c>
    </row>
    <row r="121" spans="1:19" ht="12.75">
      <c r="A121">
        <v>8278</v>
      </c>
      <c r="B121" s="17" t="str">
        <f t="shared" si="5"/>
        <v>Scheutbos</v>
      </c>
      <c r="C121" s="1" t="s">
        <v>203</v>
      </c>
      <c r="D121">
        <v>1</v>
      </c>
      <c r="F121" t="s">
        <v>290</v>
      </c>
      <c r="G121" t="s">
        <v>77</v>
      </c>
      <c r="H121" s="4" t="s">
        <v>638</v>
      </c>
      <c r="I121" t="s">
        <v>296</v>
      </c>
      <c r="K121">
        <v>1</v>
      </c>
      <c r="Q121">
        <f t="shared" si="9"/>
        <v>1</v>
      </c>
      <c r="S121" t="str">
        <f t="shared" si="8"/>
        <v>Notonecta glauca</v>
      </c>
    </row>
    <row r="122" spans="1:19" ht="12.75">
      <c r="A122">
        <v>8764</v>
      </c>
      <c r="B122" s="17" t="str">
        <f t="shared" si="5"/>
        <v>Scheutbos</v>
      </c>
      <c r="C122" s="1" t="s">
        <v>565</v>
      </c>
      <c r="D122">
        <v>1</v>
      </c>
      <c r="F122" t="s">
        <v>1852</v>
      </c>
      <c r="H122" s="4" t="s">
        <v>638</v>
      </c>
      <c r="I122" t="s">
        <v>320</v>
      </c>
      <c r="K122">
        <v>1</v>
      </c>
      <c r="Q122">
        <f t="shared" si="9"/>
        <v>1</v>
      </c>
      <c r="S122" t="str">
        <f t="shared" si="8"/>
        <v>Notostira elongata</v>
      </c>
    </row>
    <row r="123" spans="1:19" ht="12.75">
      <c r="A123">
        <v>24826</v>
      </c>
      <c r="B123" s="17" t="str">
        <f t="shared" si="5"/>
        <v>Scheutbos</v>
      </c>
      <c r="C123" s="1" t="s">
        <v>1135</v>
      </c>
      <c r="D123">
        <v>1</v>
      </c>
      <c r="H123" s="4" t="s">
        <v>638</v>
      </c>
      <c r="I123" t="s">
        <v>437</v>
      </c>
      <c r="J123" t="s">
        <v>1005</v>
      </c>
      <c r="K123">
        <v>1</v>
      </c>
      <c r="Q123">
        <f t="shared" si="9"/>
        <v>1</v>
      </c>
      <c r="S123" t="str">
        <f t="shared" si="8"/>
        <v>Oncopsis flavicollis</v>
      </c>
    </row>
    <row r="124" spans="2:19" ht="12.75">
      <c r="B124" s="17"/>
      <c r="C124" s="1" t="s">
        <v>2111</v>
      </c>
      <c r="D124">
        <v>1</v>
      </c>
      <c r="H124" s="4" t="s">
        <v>638</v>
      </c>
      <c r="I124" t="s">
        <v>340</v>
      </c>
      <c r="J124" t="s">
        <v>2112</v>
      </c>
      <c r="K124">
        <v>0</v>
      </c>
      <c r="Q124">
        <f t="shared" si="9"/>
        <v>1</v>
      </c>
      <c r="S124" t="str">
        <f t="shared" si="8"/>
        <v>Orius minutus</v>
      </c>
    </row>
    <row r="125" spans="2:19" ht="12.75">
      <c r="B125" s="17"/>
      <c r="C125" s="1" t="s">
        <v>2369</v>
      </c>
      <c r="D125">
        <v>1</v>
      </c>
      <c r="H125" s="4" t="s">
        <v>638</v>
      </c>
      <c r="I125" t="s">
        <v>320</v>
      </c>
      <c r="K125">
        <v>1</v>
      </c>
      <c r="Q125">
        <f t="shared" si="9"/>
        <v>1</v>
      </c>
      <c r="S125" t="str">
        <f t="shared" si="8"/>
        <v>Orthonotus rufifrons</v>
      </c>
    </row>
    <row r="126" spans="2:19" ht="12.75">
      <c r="B126" s="17"/>
      <c r="C126" s="1" t="s">
        <v>2594</v>
      </c>
      <c r="D126">
        <v>1</v>
      </c>
      <c r="H126" s="4" t="s">
        <v>638</v>
      </c>
      <c r="I126" t="s">
        <v>320</v>
      </c>
      <c r="Q126">
        <f t="shared" si="9"/>
        <v>1</v>
      </c>
      <c r="S126" t="str">
        <f t="shared" si="8"/>
        <v>Orthops campestris</v>
      </c>
    </row>
    <row r="127" spans="1:19" ht="12.75">
      <c r="A127">
        <v>25120</v>
      </c>
      <c r="B127" s="17" t="str">
        <f t="shared" si="5"/>
        <v>Scheutbos</v>
      </c>
      <c r="C127" s="1" t="s">
        <v>1998</v>
      </c>
      <c r="D127">
        <v>1</v>
      </c>
      <c r="H127" s="4" t="s">
        <v>638</v>
      </c>
      <c r="I127" t="s">
        <v>320</v>
      </c>
      <c r="K127">
        <v>1</v>
      </c>
      <c r="Q127">
        <f t="shared" si="9"/>
        <v>1</v>
      </c>
      <c r="S127" t="str">
        <f t="shared" si="8"/>
        <v>Orthotylus marginalis</v>
      </c>
    </row>
    <row r="128" spans="1:19" ht="12.75">
      <c r="A128">
        <v>1436</v>
      </c>
      <c r="B128" s="17" t="str">
        <f t="shared" si="5"/>
        <v>Scheutbos</v>
      </c>
      <c r="C128" s="1" t="s">
        <v>579</v>
      </c>
      <c r="D128">
        <v>1</v>
      </c>
      <c r="E128">
        <v>74</v>
      </c>
      <c r="F128" t="s">
        <v>231</v>
      </c>
      <c r="G128" t="s">
        <v>303</v>
      </c>
      <c r="H128" s="4" t="s">
        <v>638</v>
      </c>
      <c r="I128" t="s">
        <v>297</v>
      </c>
      <c r="K128">
        <v>1</v>
      </c>
      <c r="Q128">
        <f t="shared" si="9"/>
        <v>1</v>
      </c>
      <c r="S128" t="str">
        <f t="shared" si="8"/>
        <v>Palomena prasina</v>
      </c>
    </row>
    <row r="129" spans="1:19" ht="12.75">
      <c r="A129">
        <v>8508</v>
      </c>
      <c r="B129" s="17" t="str">
        <f t="shared" si="5"/>
        <v>Scheutbos</v>
      </c>
      <c r="C129" s="1" t="s">
        <v>547</v>
      </c>
      <c r="D129">
        <v>1</v>
      </c>
      <c r="E129">
        <v>84</v>
      </c>
      <c r="H129" s="4" t="s">
        <v>638</v>
      </c>
      <c r="I129" t="s">
        <v>320</v>
      </c>
      <c r="K129">
        <v>1</v>
      </c>
      <c r="Q129">
        <f t="shared" si="9"/>
        <v>1</v>
      </c>
      <c r="S129" t="str">
        <f t="shared" si="8"/>
        <v>Pantilius tunicatus</v>
      </c>
    </row>
    <row r="130" spans="1:19" ht="12.75">
      <c r="A130">
        <v>2030</v>
      </c>
      <c r="B130" s="17" t="str">
        <f t="shared" si="5"/>
        <v>Scheutbos</v>
      </c>
      <c r="C130" s="1" t="s">
        <v>122</v>
      </c>
      <c r="D130">
        <v>1</v>
      </c>
      <c r="F130" t="s">
        <v>194</v>
      </c>
      <c r="G130" t="s">
        <v>246</v>
      </c>
      <c r="H130" s="4" t="s">
        <v>638</v>
      </c>
      <c r="I130" t="s">
        <v>297</v>
      </c>
      <c r="K130">
        <v>1</v>
      </c>
      <c r="Q130">
        <f t="shared" si="9"/>
        <v>1</v>
      </c>
      <c r="S130" t="str">
        <f t="shared" si="8"/>
        <v>Pentatoma rufipes</v>
      </c>
    </row>
    <row r="131" spans="1:19" ht="12.75">
      <c r="A131">
        <v>158519</v>
      </c>
      <c r="B131" s="17" t="str">
        <f t="shared" si="5"/>
        <v>Scheutbos</v>
      </c>
      <c r="C131" s="1" t="s">
        <v>126</v>
      </c>
      <c r="D131">
        <v>1</v>
      </c>
      <c r="F131" t="s">
        <v>360</v>
      </c>
      <c r="G131" t="s">
        <v>361</v>
      </c>
      <c r="H131" s="4" t="s">
        <v>638</v>
      </c>
      <c r="I131" t="s">
        <v>300</v>
      </c>
      <c r="K131">
        <v>1</v>
      </c>
      <c r="Q131">
        <f t="shared" si="9"/>
        <v>1</v>
      </c>
      <c r="S131" t="str">
        <f t="shared" si="8"/>
        <v>Philaenus spumarius</v>
      </c>
    </row>
    <row r="132" spans="2:19" ht="12.75">
      <c r="B132" s="17"/>
      <c r="C132" s="1" t="s">
        <v>2450</v>
      </c>
      <c r="D132">
        <v>1</v>
      </c>
      <c r="H132" s="4" t="s">
        <v>638</v>
      </c>
      <c r="I132" t="s">
        <v>320</v>
      </c>
      <c r="K132">
        <v>1</v>
      </c>
      <c r="Q132">
        <f t="shared" si="9"/>
        <v>1</v>
      </c>
      <c r="S132" t="str">
        <f t="shared" si="8"/>
        <v>Phylus melanocephalus</v>
      </c>
    </row>
    <row r="133" spans="1:19" ht="12.75">
      <c r="A133">
        <v>25143</v>
      </c>
      <c r="B133" s="17" t="str">
        <f t="shared" si="5"/>
        <v>Scheutbos</v>
      </c>
      <c r="C133" s="1" t="s">
        <v>518</v>
      </c>
      <c r="D133">
        <v>1</v>
      </c>
      <c r="E133">
        <v>82</v>
      </c>
      <c r="H133" s="4" t="s">
        <v>638</v>
      </c>
      <c r="I133" t="s">
        <v>320</v>
      </c>
      <c r="K133">
        <v>1</v>
      </c>
      <c r="Q133">
        <f t="shared" si="9"/>
        <v>1</v>
      </c>
      <c r="S133" t="str">
        <f t="shared" si="8"/>
        <v>Phytocoris tiliae</v>
      </c>
    </row>
    <row r="134" spans="1:19" ht="12.75">
      <c r="A134">
        <v>10052</v>
      </c>
      <c r="B134" s="17" t="str">
        <f t="shared" si="5"/>
        <v>Scheutbos</v>
      </c>
      <c r="C134" s="1" t="s">
        <v>46</v>
      </c>
      <c r="D134">
        <v>1</v>
      </c>
      <c r="H134" s="4" t="s">
        <v>638</v>
      </c>
      <c r="I134" t="s">
        <v>320</v>
      </c>
      <c r="K134">
        <v>1</v>
      </c>
      <c r="Q134">
        <f t="shared" si="9"/>
        <v>1</v>
      </c>
      <c r="S134" t="str">
        <f t="shared" si="8"/>
        <v>Phytocoris varipes</v>
      </c>
    </row>
    <row r="135" spans="1:19" ht="12.75">
      <c r="A135">
        <v>18408</v>
      </c>
      <c r="B135" s="17" t="str">
        <f t="shared" si="5"/>
        <v>Scheutbos</v>
      </c>
      <c r="C135" s="1" t="s">
        <v>1439</v>
      </c>
      <c r="D135">
        <v>1</v>
      </c>
      <c r="H135" s="4" t="s">
        <v>638</v>
      </c>
      <c r="I135" t="s">
        <v>297</v>
      </c>
      <c r="K135">
        <v>1</v>
      </c>
      <c r="Q135">
        <f t="shared" si="9"/>
        <v>1</v>
      </c>
      <c r="S135" t="str">
        <f t="shared" si="8"/>
        <v>Picromerus bidens</v>
      </c>
    </row>
    <row r="136" spans="2:19" ht="12.75">
      <c r="B136" s="17" t="str">
        <f t="shared" si="5"/>
        <v>Scheutbos</v>
      </c>
      <c r="C136" s="7" t="s">
        <v>1333</v>
      </c>
      <c r="D136">
        <v>1</v>
      </c>
      <c r="H136" s="4" t="s">
        <v>638</v>
      </c>
      <c r="I136" t="s">
        <v>320</v>
      </c>
      <c r="K136">
        <v>0</v>
      </c>
      <c r="Q136">
        <f t="shared" si="9"/>
        <v>1</v>
      </c>
      <c r="S136" t="str">
        <f t="shared" si="8"/>
        <v>Piezocranum simulans</v>
      </c>
    </row>
    <row r="137" spans="2:19" ht="12.75">
      <c r="B137" s="17" t="str">
        <f t="shared" si="5"/>
        <v>Scheutbos</v>
      </c>
      <c r="C137" s="2" t="s">
        <v>530</v>
      </c>
      <c r="D137">
        <v>1</v>
      </c>
      <c r="F137" t="s">
        <v>362</v>
      </c>
      <c r="H137" s="4" t="s">
        <v>638</v>
      </c>
      <c r="I137" t="s">
        <v>297</v>
      </c>
      <c r="K137">
        <v>0</v>
      </c>
      <c r="L137">
        <v>1</v>
      </c>
      <c r="Q137">
        <f t="shared" si="9"/>
        <v>1</v>
      </c>
      <c r="S137" t="str">
        <f t="shared" si="8"/>
        <v>Piezodorus lituratus</v>
      </c>
    </row>
    <row r="138" spans="2:19" ht="12.75">
      <c r="B138" s="17" t="str">
        <f t="shared" si="5"/>
        <v>Scheutbos</v>
      </c>
      <c r="C138" s="2" t="s">
        <v>1337</v>
      </c>
      <c r="D138">
        <v>1</v>
      </c>
      <c r="H138" s="4" t="s">
        <v>638</v>
      </c>
      <c r="I138" t="s">
        <v>320</v>
      </c>
      <c r="K138">
        <v>0</v>
      </c>
      <c r="Q138">
        <f t="shared" si="9"/>
        <v>1</v>
      </c>
      <c r="S138" t="str">
        <f t="shared" si="8"/>
        <v>Pinalitus cervinus</v>
      </c>
    </row>
    <row r="139" spans="1:19" ht="12.75">
      <c r="A139">
        <v>8514</v>
      </c>
      <c r="B139" s="17" t="str">
        <f t="shared" si="5"/>
        <v>Scheutbos</v>
      </c>
      <c r="C139" s="1" t="s">
        <v>1332</v>
      </c>
      <c r="D139">
        <v>1</v>
      </c>
      <c r="H139" s="4" t="s">
        <v>638</v>
      </c>
      <c r="I139" t="s">
        <v>320</v>
      </c>
      <c r="K139">
        <v>1</v>
      </c>
      <c r="Q139">
        <f t="shared" si="9"/>
        <v>1</v>
      </c>
      <c r="S139" t="str">
        <f t="shared" si="8"/>
        <v>Plagiognathus arbustorum</v>
      </c>
    </row>
    <row r="140" spans="2:19" ht="12.75">
      <c r="B140" s="17" t="str">
        <f t="shared" si="5"/>
        <v>Scheutbos</v>
      </c>
      <c r="C140" s="2" t="s">
        <v>1291</v>
      </c>
      <c r="D140">
        <v>1</v>
      </c>
      <c r="H140" s="4" t="s">
        <v>638</v>
      </c>
      <c r="I140" t="s">
        <v>320</v>
      </c>
      <c r="K140">
        <v>0</v>
      </c>
      <c r="Q140">
        <f t="shared" si="9"/>
        <v>1</v>
      </c>
      <c r="S140" t="str">
        <f t="shared" si="8"/>
        <v>Polymerus nigrita</v>
      </c>
    </row>
    <row r="141" spans="1:19" ht="12.75">
      <c r="A141">
        <v>24847</v>
      </c>
      <c r="B141" s="17" t="str">
        <f t="shared" si="5"/>
        <v>Scheutbos</v>
      </c>
      <c r="C141" s="1" t="s">
        <v>127</v>
      </c>
      <c r="D141">
        <v>1</v>
      </c>
      <c r="H141" s="4" t="s">
        <v>638</v>
      </c>
      <c r="I141" t="s">
        <v>437</v>
      </c>
      <c r="K141">
        <v>1</v>
      </c>
      <c r="Q141">
        <f t="shared" si="9"/>
        <v>1</v>
      </c>
      <c r="S141" t="str">
        <f t="shared" si="8"/>
        <v>Populicerus confusus</v>
      </c>
    </row>
    <row r="142" spans="2:19" ht="12.75">
      <c r="B142" s="17"/>
      <c r="C142" s="1" t="s">
        <v>2548</v>
      </c>
      <c r="D142">
        <v>1</v>
      </c>
      <c r="G142" t="s">
        <v>2284</v>
      </c>
      <c r="H142" s="4" t="s">
        <v>638</v>
      </c>
      <c r="I142" t="s">
        <v>2285</v>
      </c>
      <c r="J142" t="s">
        <v>2323</v>
      </c>
      <c r="K142">
        <v>0</v>
      </c>
      <c r="Q142">
        <v>1</v>
      </c>
      <c r="S142" t="str">
        <f t="shared" si="8"/>
        <v>Pulvinaria regalis</v>
      </c>
    </row>
    <row r="143" spans="2:19" ht="12.75">
      <c r="B143" s="17"/>
      <c r="C143" s="1" t="s">
        <v>2324</v>
      </c>
      <c r="D143">
        <v>1</v>
      </c>
      <c r="G143" t="s">
        <v>2325</v>
      </c>
      <c r="H143" s="4" t="s">
        <v>638</v>
      </c>
      <c r="I143" t="s">
        <v>2326</v>
      </c>
      <c r="K143">
        <v>1</v>
      </c>
      <c r="Q143">
        <v>1</v>
      </c>
      <c r="S143" t="str">
        <f t="shared" si="8"/>
        <v>Pyrrhocoris apterus</v>
      </c>
    </row>
    <row r="144" spans="1:19" ht="12.75">
      <c r="A144">
        <v>8784</v>
      </c>
      <c r="B144" s="17" t="str">
        <f t="shared" si="5"/>
        <v>Scheutbos</v>
      </c>
      <c r="C144" s="1" t="s">
        <v>1036</v>
      </c>
      <c r="D144">
        <v>1</v>
      </c>
      <c r="F144" t="s">
        <v>1918</v>
      </c>
      <c r="H144" s="4" t="s">
        <v>638</v>
      </c>
      <c r="I144" t="s">
        <v>320</v>
      </c>
      <c r="K144">
        <v>1</v>
      </c>
      <c r="Q144">
        <f t="shared" si="9"/>
        <v>1</v>
      </c>
      <c r="S144" t="str">
        <f t="shared" si="8"/>
        <v>Rhabdomiris striatellus</v>
      </c>
    </row>
    <row r="145" spans="1:19" ht="12.75">
      <c r="A145">
        <v>8504</v>
      </c>
      <c r="B145" s="17" t="str">
        <f aca="true" t="shared" si="10" ref="B145:B238">HYPERLINK("http://observations.be/gebied/view/32595?from=2000-01-01&amp;to=2010-10-25&amp;sp="&amp;A145,"Scheutbos")</f>
        <v>Scheutbos</v>
      </c>
      <c r="C145" s="1" t="s">
        <v>274</v>
      </c>
      <c r="D145">
        <v>1</v>
      </c>
      <c r="F145" t="s">
        <v>1921</v>
      </c>
      <c r="H145" s="4" t="s">
        <v>638</v>
      </c>
      <c r="I145" t="s">
        <v>297</v>
      </c>
      <c r="K145">
        <v>1</v>
      </c>
      <c r="Q145">
        <f t="shared" si="9"/>
        <v>1</v>
      </c>
      <c r="S145" t="str">
        <f aca="true" t="shared" si="11" ref="S145:S187">C145</f>
        <v>Rhaphigaster nebulosa</v>
      </c>
    </row>
    <row r="146" spans="1:19" ht="12.75">
      <c r="A146">
        <v>16704</v>
      </c>
      <c r="B146" s="17" t="str">
        <f t="shared" si="10"/>
        <v>Scheutbos</v>
      </c>
      <c r="C146" s="1" t="s">
        <v>1441</v>
      </c>
      <c r="D146">
        <v>1</v>
      </c>
      <c r="H146" s="4" t="s">
        <v>638</v>
      </c>
      <c r="I146" t="s">
        <v>298</v>
      </c>
      <c r="K146">
        <v>1</v>
      </c>
      <c r="Q146">
        <f t="shared" si="9"/>
        <v>1</v>
      </c>
      <c r="S146" t="str">
        <f t="shared" si="11"/>
        <v>Rhopalus subrufus</v>
      </c>
    </row>
    <row r="147" spans="2:19" ht="12.75">
      <c r="B147" s="17"/>
      <c r="C147" s="1" t="s">
        <v>2587</v>
      </c>
      <c r="D147">
        <v>1</v>
      </c>
      <c r="H147" s="4" t="s">
        <v>638</v>
      </c>
      <c r="I147" t="s">
        <v>342</v>
      </c>
      <c r="Q147">
        <v>1</v>
      </c>
      <c r="S147" t="str">
        <f t="shared" si="11"/>
        <v>Sigara striata</v>
      </c>
    </row>
    <row r="148" spans="1:19" ht="12.75">
      <c r="A148">
        <v>20318</v>
      </c>
      <c r="B148" s="17" t="str">
        <f t="shared" si="10"/>
        <v>Scheutbos</v>
      </c>
      <c r="C148" s="1" t="s">
        <v>79</v>
      </c>
      <c r="D148">
        <v>1</v>
      </c>
      <c r="E148">
        <v>84</v>
      </c>
      <c r="F148" t="s">
        <v>1932</v>
      </c>
      <c r="H148" s="4" t="s">
        <v>638</v>
      </c>
      <c r="I148" t="s">
        <v>320</v>
      </c>
      <c r="K148">
        <v>1</v>
      </c>
      <c r="Q148">
        <f t="shared" si="9"/>
        <v>1</v>
      </c>
      <c r="S148" t="str">
        <f t="shared" si="11"/>
        <v>Stenotus binotatus</v>
      </c>
    </row>
    <row r="149" spans="1:19" ht="12.75">
      <c r="A149">
        <v>20286</v>
      </c>
      <c r="B149" s="17" t="str">
        <f t="shared" si="10"/>
        <v>Scheutbos</v>
      </c>
      <c r="C149" s="1" t="s">
        <v>1331</v>
      </c>
      <c r="D149">
        <v>1</v>
      </c>
      <c r="H149" s="4" t="s">
        <v>638</v>
      </c>
      <c r="I149" t="s">
        <v>298</v>
      </c>
      <c r="K149">
        <v>1</v>
      </c>
      <c r="Q149">
        <f t="shared" si="9"/>
        <v>1</v>
      </c>
      <c r="S149" t="str">
        <f t="shared" si="11"/>
        <v>Stictopleurus punctatonervus</v>
      </c>
    </row>
    <row r="150" spans="2:19" ht="12.75">
      <c r="B150" s="17" t="str">
        <f t="shared" si="10"/>
        <v>Scheutbos</v>
      </c>
      <c r="C150" s="7" t="s">
        <v>1338</v>
      </c>
      <c r="D150">
        <v>1</v>
      </c>
      <c r="H150" s="4" t="s">
        <v>638</v>
      </c>
      <c r="I150" t="s">
        <v>505</v>
      </c>
      <c r="K150">
        <v>0</v>
      </c>
      <c r="Q150">
        <f t="shared" si="9"/>
        <v>1</v>
      </c>
      <c r="S150" t="str">
        <f t="shared" si="11"/>
        <v>Taphropeltus contractus</v>
      </c>
    </row>
    <row r="151" spans="1:19" ht="12.75">
      <c r="A151">
        <v>20274</v>
      </c>
      <c r="B151" s="17" t="str">
        <f t="shared" si="10"/>
        <v>Scheutbos</v>
      </c>
      <c r="C151" s="1" t="s">
        <v>233</v>
      </c>
      <c r="D151">
        <v>1</v>
      </c>
      <c r="E151">
        <v>72</v>
      </c>
      <c r="H151" s="4" t="s">
        <v>638</v>
      </c>
      <c r="I151" t="s">
        <v>297</v>
      </c>
      <c r="K151">
        <v>1</v>
      </c>
      <c r="Q151">
        <f t="shared" si="9"/>
        <v>1</v>
      </c>
      <c r="S151" t="str">
        <f t="shared" si="11"/>
        <v>Zicrona caerulea</v>
      </c>
    </row>
    <row r="152" spans="2:19" ht="12.75">
      <c r="B152" s="17" t="str">
        <f t="shared" si="10"/>
        <v>Scheutbos</v>
      </c>
      <c r="C152" s="1" t="s">
        <v>1327</v>
      </c>
      <c r="D152">
        <v>1</v>
      </c>
      <c r="H152" s="4" t="s">
        <v>638</v>
      </c>
      <c r="I152" t="s">
        <v>437</v>
      </c>
      <c r="K152">
        <v>0</v>
      </c>
      <c r="Q152">
        <f t="shared" si="9"/>
        <v>1</v>
      </c>
      <c r="S152" t="str">
        <f t="shared" si="11"/>
        <v>Zonocyba bifasciata</v>
      </c>
    </row>
    <row r="153" spans="2:19" ht="12.75">
      <c r="B153" s="17"/>
      <c r="C153" s="1" t="s">
        <v>2689</v>
      </c>
      <c r="D153">
        <v>1</v>
      </c>
      <c r="H153" s="4" t="s">
        <v>635</v>
      </c>
      <c r="I153" t="s">
        <v>2690</v>
      </c>
      <c r="Q153">
        <f t="shared" si="9"/>
        <v>1</v>
      </c>
      <c r="S153" t="str">
        <f t="shared" si="11"/>
        <v>Acilius sulcatus</v>
      </c>
    </row>
    <row r="154" spans="2:19" ht="15">
      <c r="B154" s="17"/>
      <c r="C154" s="13" t="s">
        <v>2022</v>
      </c>
      <c r="D154">
        <v>1</v>
      </c>
      <c r="H154" s="8" t="s">
        <v>635</v>
      </c>
      <c r="I154" s="9" t="s">
        <v>81</v>
      </c>
      <c r="J154" s="19" t="s">
        <v>2020</v>
      </c>
      <c r="K154">
        <v>1</v>
      </c>
      <c r="Q154">
        <f t="shared" si="9"/>
        <v>1</v>
      </c>
      <c r="S154" t="str">
        <f t="shared" si="11"/>
        <v>Acupalpus dubius</v>
      </c>
    </row>
    <row r="155" spans="1:19" ht="12.75">
      <c r="A155">
        <v>1484</v>
      </c>
      <c r="B155" s="17" t="str">
        <f t="shared" si="10"/>
        <v>Scheutbos</v>
      </c>
      <c r="C155" s="1" t="s">
        <v>563</v>
      </c>
      <c r="D155">
        <v>1</v>
      </c>
      <c r="F155" t="s">
        <v>1612</v>
      </c>
      <c r="G155" t="s">
        <v>386</v>
      </c>
      <c r="H155" s="4" t="s">
        <v>635</v>
      </c>
      <c r="I155" t="s">
        <v>82</v>
      </c>
      <c r="K155">
        <v>1</v>
      </c>
      <c r="R155">
        <f aca="true" t="shared" si="12" ref="R155:R197">D155</f>
        <v>1</v>
      </c>
      <c r="S155" t="str">
        <f t="shared" si="11"/>
        <v>Agapanthia villosoviridescens</v>
      </c>
    </row>
    <row r="156" spans="2:19" ht="12.75">
      <c r="B156" s="17"/>
      <c r="C156" s="1" t="s">
        <v>2845</v>
      </c>
      <c r="D156">
        <v>1</v>
      </c>
      <c r="G156" t="s">
        <v>2846</v>
      </c>
      <c r="H156" s="4" t="s">
        <v>635</v>
      </c>
      <c r="I156" t="s">
        <v>251</v>
      </c>
      <c r="R156">
        <v>1</v>
      </c>
      <c r="S156" t="str">
        <f t="shared" si="11"/>
        <v>Agelastica alni</v>
      </c>
    </row>
    <row r="157" spans="2:19" ht="12.75">
      <c r="B157" s="17"/>
      <c r="C157" s="1" t="s">
        <v>2401</v>
      </c>
      <c r="D157">
        <v>1</v>
      </c>
      <c r="H157" s="4" t="s">
        <v>635</v>
      </c>
      <c r="I157" t="s">
        <v>432</v>
      </c>
      <c r="J157" t="s">
        <v>873</v>
      </c>
      <c r="K157">
        <v>1</v>
      </c>
      <c r="R157">
        <v>1</v>
      </c>
      <c r="S157" t="str">
        <f t="shared" si="11"/>
        <v>Agrilus sinuatus</v>
      </c>
    </row>
    <row r="158" spans="2:19" ht="15">
      <c r="B158" s="17"/>
      <c r="C158" s="13" t="s">
        <v>2061</v>
      </c>
      <c r="D158">
        <v>0</v>
      </c>
      <c r="H158" s="8" t="s">
        <v>635</v>
      </c>
      <c r="I158" s="9" t="s">
        <v>251</v>
      </c>
      <c r="J158" s="19" t="s">
        <v>2020</v>
      </c>
      <c r="K158">
        <v>1</v>
      </c>
      <c r="R158">
        <v>1</v>
      </c>
      <c r="S158" t="str">
        <f t="shared" si="11"/>
        <v>Altica lythri</v>
      </c>
    </row>
    <row r="159" spans="1:19" ht="12.75">
      <c r="A159">
        <v>19267</v>
      </c>
      <c r="B159" s="17" t="str">
        <f t="shared" si="10"/>
        <v>Scheutbos</v>
      </c>
      <c r="C159" s="1" t="s">
        <v>143</v>
      </c>
      <c r="D159">
        <v>1</v>
      </c>
      <c r="G159" t="s">
        <v>388</v>
      </c>
      <c r="H159" s="4" t="s">
        <v>635</v>
      </c>
      <c r="I159" t="s">
        <v>251</v>
      </c>
      <c r="J159" t="s">
        <v>873</v>
      </c>
      <c r="K159">
        <v>1</v>
      </c>
      <c r="R159">
        <f t="shared" si="12"/>
        <v>1</v>
      </c>
      <c r="S159" t="str">
        <f t="shared" si="11"/>
        <v>Altica sp</v>
      </c>
    </row>
    <row r="160" spans="1:19" ht="12.75">
      <c r="A160">
        <v>21409</v>
      </c>
      <c r="B160" s="17" t="str">
        <f t="shared" si="10"/>
        <v>Scheutbos</v>
      </c>
      <c r="C160" s="1" t="s">
        <v>992</v>
      </c>
      <c r="D160">
        <v>1</v>
      </c>
      <c r="E160">
        <v>258</v>
      </c>
      <c r="F160" t="s">
        <v>1618</v>
      </c>
      <c r="G160" t="s">
        <v>168</v>
      </c>
      <c r="H160" s="4" t="s">
        <v>635</v>
      </c>
      <c r="I160" t="s">
        <v>81</v>
      </c>
      <c r="J160" t="s">
        <v>873</v>
      </c>
      <c r="K160">
        <v>1</v>
      </c>
      <c r="R160">
        <f t="shared" si="12"/>
        <v>1</v>
      </c>
      <c r="S160" t="str">
        <f t="shared" si="11"/>
        <v>Amara aenea</v>
      </c>
    </row>
    <row r="161" spans="2:19" ht="12.75">
      <c r="B161" s="17" t="str">
        <f t="shared" si="10"/>
        <v>Scheutbos</v>
      </c>
      <c r="C161" s="1" t="s">
        <v>270</v>
      </c>
      <c r="D161">
        <v>1</v>
      </c>
      <c r="H161" s="4" t="s">
        <v>635</v>
      </c>
      <c r="I161" t="s">
        <v>147</v>
      </c>
      <c r="K161">
        <v>0</v>
      </c>
      <c r="R161">
        <f t="shared" si="12"/>
        <v>1</v>
      </c>
      <c r="S161" t="str">
        <f t="shared" si="11"/>
        <v>Amphichroum canaliculatum</v>
      </c>
    </row>
    <row r="162" spans="1:19" ht="12.75">
      <c r="A162">
        <v>23684</v>
      </c>
      <c r="B162" s="17" t="str">
        <f t="shared" si="10"/>
        <v>Scheutbos</v>
      </c>
      <c r="C162" s="1" t="s">
        <v>1994</v>
      </c>
      <c r="D162">
        <v>1</v>
      </c>
      <c r="G162" t="s">
        <v>1438</v>
      </c>
      <c r="H162" s="4" t="s">
        <v>635</v>
      </c>
      <c r="I162" t="s">
        <v>294</v>
      </c>
      <c r="K162">
        <v>1</v>
      </c>
      <c r="R162">
        <f t="shared" si="12"/>
        <v>1</v>
      </c>
      <c r="S162" t="str">
        <f t="shared" si="11"/>
        <v>Amphimallon solstitiale</v>
      </c>
    </row>
    <row r="163" spans="1:19" ht="12.75">
      <c r="A163">
        <v>19432</v>
      </c>
      <c r="B163" s="17" t="str">
        <f t="shared" si="10"/>
        <v>Scheutbos</v>
      </c>
      <c r="C163" s="2" t="s">
        <v>129</v>
      </c>
      <c r="D163">
        <v>1</v>
      </c>
      <c r="H163" s="4" t="s">
        <v>635</v>
      </c>
      <c r="I163" t="s">
        <v>130</v>
      </c>
      <c r="K163">
        <v>0</v>
      </c>
      <c r="L163">
        <v>1</v>
      </c>
      <c r="R163">
        <f t="shared" si="12"/>
        <v>1</v>
      </c>
      <c r="S163" t="str">
        <f t="shared" si="11"/>
        <v>Anacaena lutescens</v>
      </c>
    </row>
    <row r="164" spans="1:19" ht="12.75">
      <c r="A164">
        <v>23507</v>
      </c>
      <c r="B164" s="17" t="str">
        <f t="shared" si="10"/>
        <v>Scheutbos</v>
      </c>
      <c r="C164" s="2" t="s">
        <v>1034</v>
      </c>
      <c r="D164">
        <v>1</v>
      </c>
      <c r="H164" s="4" t="s">
        <v>635</v>
      </c>
      <c r="I164" t="s">
        <v>1035</v>
      </c>
      <c r="J164" t="s">
        <v>1004</v>
      </c>
      <c r="K164">
        <v>1</v>
      </c>
      <c r="L164">
        <v>1</v>
      </c>
      <c r="R164">
        <f t="shared" si="12"/>
        <v>1</v>
      </c>
      <c r="S164" t="str">
        <f t="shared" si="11"/>
        <v>Anaspis frontalis</v>
      </c>
    </row>
    <row r="165" spans="2:18" ht="15">
      <c r="B165" s="17"/>
      <c r="C165" s="1" t="s">
        <v>2035</v>
      </c>
      <c r="D165">
        <v>1</v>
      </c>
      <c r="H165" s="4" t="s">
        <v>635</v>
      </c>
      <c r="I165" t="s">
        <v>147</v>
      </c>
      <c r="J165" s="19" t="s">
        <v>2020</v>
      </c>
      <c r="K165">
        <v>1</v>
      </c>
      <c r="R165">
        <f t="shared" si="12"/>
        <v>1</v>
      </c>
    </row>
    <row r="166" spans="1:19" ht="12.75">
      <c r="A166">
        <v>22918</v>
      </c>
      <c r="B166" s="17" t="str">
        <f t="shared" si="10"/>
        <v>Scheutbos</v>
      </c>
      <c r="C166" s="1" t="s">
        <v>358</v>
      </c>
      <c r="D166">
        <v>1</v>
      </c>
      <c r="F166" t="s">
        <v>1650</v>
      </c>
      <c r="H166" s="4" t="s">
        <v>635</v>
      </c>
      <c r="I166" t="s">
        <v>432</v>
      </c>
      <c r="K166">
        <v>1</v>
      </c>
      <c r="R166">
        <f t="shared" si="12"/>
        <v>1</v>
      </c>
      <c r="S166" t="str">
        <f t="shared" si="11"/>
        <v>Anthaxia nitidula</v>
      </c>
    </row>
    <row r="167" spans="1:19" ht="12.75">
      <c r="A167">
        <v>20416</v>
      </c>
      <c r="B167" s="17" t="str">
        <f t="shared" si="10"/>
        <v>Scheutbos</v>
      </c>
      <c r="C167" s="13" t="s">
        <v>1651</v>
      </c>
      <c r="D167">
        <v>1</v>
      </c>
      <c r="G167" t="s">
        <v>1442</v>
      </c>
      <c r="H167" s="4" t="s">
        <v>635</v>
      </c>
      <c r="I167" t="s">
        <v>1443</v>
      </c>
      <c r="K167">
        <v>1</v>
      </c>
      <c r="R167">
        <f t="shared" si="12"/>
        <v>1</v>
      </c>
      <c r="S167" t="str">
        <f t="shared" si="11"/>
        <v>Anthocomus coccineus</v>
      </c>
    </row>
    <row r="168" spans="1:19" ht="12.75">
      <c r="A168">
        <v>21489</v>
      </c>
      <c r="B168" s="17" t="str">
        <f t="shared" si="10"/>
        <v>Scheutbos</v>
      </c>
      <c r="C168" s="1" t="s">
        <v>1045</v>
      </c>
      <c r="D168">
        <v>1</v>
      </c>
      <c r="G168" s="9" t="s">
        <v>1655</v>
      </c>
      <c r="H168" s="4" t="s">
        <v>635</v>
      </c>
      <c r="I168" t="s">
        <v>381</v>
      </c>
      <c r="J168" t="s">
        <v>873</v>
      </c>
      <c r="K168">
        <v>1</v>
      </c>
      <c r="R168">
        <f t="shared" si="12"/>
        <v>1</v>
      </c>
      <c r="S168" t="str">
        <f t="shared" si="11"/>
        <v>Anthonomus rubi</v>
      </c>
    </row>
    <row r="169" spans="2:19" ht="12.75">
      <c r="B169" s="17"/>
      <c r="C169" s="1" t="s">
        <v>2448</v>
      </c>
      <c r="D169">
        <v>1</v>
      </c>
      <c r="G169" s="9"/>
      <c r="H169" s="4" t="s">
        <v>635</v>
      </c>
      <c r="I169" t="s">
        <v>2449</v>
      </c>
      <c r="K169">
        <v>1</v>
      </c>
      <c r="R169">
        <f t="shared" si="12"/>
        <v>1</v>
      </c>
      <c r="S169" t="str">
        <f t="shared" si="11"/>
        <v>Anthrenocerus australis</v>
      </c>
    </row>
    <row r="170" spans="1:19" ht="12.75">
      <c r="A170">
        <v>24616</v>
      </c>
      <c r="B170" s="17" t="str">
        <f t="shared" si="10"/>
        <v>Scheutbos</v>
      </c>
      <c r="C170" s="1" t="s">
        <v>1011</v>
      </c>
      <c r="D170">
        <v>1</v>
      </c>
      <c r="H170" s="4" t="s">
        <v>635</v>
      </c>
      <c r="I170" t="s">
        <v>251</v>
      </c>
      <c r="K170">
        <v>1</v>
      </c>
      <c r="R170">
        <f t="shared" si="12"/>
        <v>1</v>
      </c>
      <c r="S170" t="str">
        <f t="shared" si="11"/>
        <v>Aphthona nonstriata</v>
      </c>
    </row>
    <row r="171" spans="1:19" ht="12.75">
      <c r="A171">
        <v>19184</v>
      </c>
      <c r="B171" s="17" t="str">
        <f t="shared" si="10"/>
        <v>Scheutbos</v>
      </c>
      <c r="C171" s="1" t="s">
        <v>1447</v>
      </c>
      <c r="D171">
        <v>1</v>
      </c>
      <c r="H171" s="4" t="s">
        <v>635</v>
      </c>
      <c r="I171" t="s">
        <v>381</v>
      </c>
      <c r="K171">
        <v>1</v>
      </c>
      <c r="R171">
        <f t="shared" si="12"/>
        <v>1</v>
      </c>
      <c r="S171" t="str">
        <f t="shared" si="11"/>
        <v>Apion frumentarium</v>
      </c>
    </row>
    <row r="172" spans="1:19" ht="12.75">
      <c r="A172">
        <v>19078</v>
      </c>
      <c r="B172" s="17" t="str">
        <f t="shared" si="10"/>
        <v>Scheutbos</v>
      </c>
      <c r="C172" s="1" t="s">
        <v>1043</v>
      </c>
      <c r="D172">
        <v>1</v>
      </c>
      <c r="H172" s="4" t="s">
        <v>635</v>
      </c>
      <c r="I172" t="s">
        <v>1044</v>
      </c>
      <c r="J172" t="s">
        <v>873</v>
      </c>
      <c r="K172">
        <v>1</v>
      </c>
      <c r="R172">
        <f t="shared" si="12"/>
        <v>1</v>
      </c>
      <c r="S172" t="str">
        <f t="shared" si="11"/>
        <v>Apion sp</v>
      </c>
    </row>
    <row r="173" spans="1:19" ht="12.75">
      <c r="A173">
        <v>9327</v>
      </c>
      <c r="B173" s="17" t="str">
        <f t="shared" si="10"/>
        <v>Scheutbos</v>
      </c>
      <c r="C173" s="1" t="s">
        <v>216</v>
      </c>
      <c r="D173">
        <v>1</v>
      </c>
      <c r="E173">
        <v>284</v>
      </c>
      <c r="F173" t="s">
        <v>109</v>
      </c>
      <c r="G173" t="s">
        <v>502</v>
      </c>
      <c r="H173" s="4" t="s">
        <v>635</v>
      </c>
      <c r="I173" t="s">
        <v>503</v>
      </c>
      <c r="K173">
        <v>1</v>
      </c>
      <c r="R173">
        <f t="shared" si="12"/>
        <v>1</v>
      </c>
      <c r="S173" t="str">
        <f t="shared" si="11"/>
        <v>Apoderus coryli</v>
      </c>
    </row>
    <row r="174" spans="1:19" ht="12.75">
      <c r="A174">
        <v>21277</v>
      </c>
      <c r="B174" s="17" t="str">
        <f t="shared" si="10"/>
        <v>Scheutbos</v>
      </c>
      <c r="C174" s="1" t="s">
        <v>1146</v>
      </c>
      <c r="D174">
        <v>1</v>
      </c>
      <c r="H174" s="4" t="s">
        <v>635</v>
      </c>
      <c r="I174" t="s">
        <v>1147</v>
      </c>
      <c r="J174" t="s">
        <v>1140</v>
      </c>
      <c r="K174">
        <v>1</v>
      </c>
      <c r="R174">
        <f t="shared" si="12"/>
        <v>1</v>
      </c>
      <c r="S174" t="str">
        <f t="shared" si="11"/>
        <v>Asaphidion curtum</v>
      </c>
    </row>
    <row r="175" spans="2:19" ht="12.75">
      <c r="B175" s="17" t="str">
        <f t="shared" si="10"/>
        <v>Scheutbos</v>
      </c>
      <c r="C175" s="2" t="s">
        <v>649</v>
      </c>
      <c r="D175">
        <v>0</v>
      </c>
      <c r="H175" s="4" t="s">
        <v>635</v>
      </c>
      <c r="I175" t="s">
        <v>381</v>
      </c>
      <c r="K175">
        <v>0</v>
      </c>
      <c r="L175">
        <v>1</v>
      </c>
      <c r="R175">
        <f t="shared" si="12"/>
        <v>0</v>
      </c>
      <c r="S175" t="str">
        <f t="shared" si="11"/>
        <v>Aspidapion radiolus</v>
      </c>
    </row>
    <row r="176" spans="1:19" ht="12.75">
      <c r="A176">
        <v>8550</v>
      </c>
      <c r="B176" s="17" t="str">
        <f t="shared" si="10"/>
        <v>Scheutbos</v>
      </c>
      <c r="C176" s="1" t="s">
        <v>500</v>
      </c>
      <c r="D176">
        <v>1</v>
      </c>
      <c r="E176">
        <v>268</v>
      </c>
      <c r="F176" t="s">
        <v>569</v>
      </c>
      <c r="G176" t="s">
        <v>472</v>
      </c>
      <c r="H176" s="4" t="s">
        <v>635</v>
      </c>
      <c r="I176" t="s">
        <v>600</v>
      </c>
      <c r="K176">
        <v>1</v>
      </c>
      <c r="R176">
        <f t="shared" si="12"/>
        <v>1</v>
      </c>
      <c r="S176" t="str">
        <f t="shared" si="11"/>
        <v>Athous haemorrhoidalis</v>
      </c>
    </row>
    <row r="177" spans="2:19" ht="12.75">
      <c r="B177" s="17"/>
      <c r="C177" s="1" t="s">
        <v>2559</v>
      </c>
      <c r="D177">
        <v>1</v>
      </c>
      <c r="H177" s="4" t="s">
        <v>635</v>
      </c>
      <c r="I177" t="s">
        <v>1443</v>
      </c>
      <c r="J177" t="s">
        <v>873</v>
      </c>
      <c r="R177">
        <f t="shared" si="12"/>
        <v>1</v>
      </c>
      <c r="S177" t="str">
        <f t="shared" si="11"/>
        <v>Axinotarsus marginalis</v>
      </c>
    </row>
    <row r="178" spans="1:19" ht="12.75">
      <c r="A178">
        <v>20833</v>
      </c>
      <c r="B178" s="17" t="str">
        <f t="shared" si="10"/>
        <v>Scheutbos</v>
      </c>
      <c r="C178" s="1" t="s">
        <v>1376</v>
      </c>
      <c r="D178">
        <v>1</v>
      </c>
      <c r="H178" s="4" t="s">
        <v>635</v>
      </c>
      <c r="I178" t="s">
        <v>81</v>
      </c>
      <c r="J178" t="s">
        <v>873</v>
      </c>
      <c r="K178">
        <v>1</v>
      </c>
      <c r="R178">
        <f t="shared" si="12"/>
        <v>1</v>
      </c>
      <c r="S178" t="str">
        <f t="shared" si="11"/>
        <v>Badister bullatus</v>
      </c>
    </row>
    <row r="179" spans="2:19" ht="15">
      <c r="B179" s="17"/>
      <c r="C179" s="13" t="s">
        <v>2044</v>
      </c>
      <c r="D179">
        <v>1</v>
      </c>
      <c r="H179" s="8" t="s">
        <v>635</v>
      </c>
      <c r="I179" s="9" t="s">
        <v>147</v>
      </c>
      <c r="J179" s="19" t="s">
        <v>2020</v>
      </c>
      <c r="K179">
        <v>0</v>
      </c>
      <c r="R179">
        <f t="shared" si="12"/>
        <v>1</v>
      </c>
      <c r="S179" t="str">
        <f t="shared" si="11"/>
        <v>Bisnius fimetarius</v>
      </c>
    </row>
    <row r="180" spans="1:19" ht="12.75">
      <c r="A180">
        <v>28221</v>
      </c>
      <c r="B180" s="17" t="str">
        <f t="shared" si="10"/>
        <v>Scheutbos</v>
      </c>
      <c r="C180" s="13" t="s">
        <v>1670</v>
      </c>
      <c r="D180">
        <v>1</v>
      </c>
      <c r="H180" s="4" t="s">
        <v>635</v>
      </c>
      <c r="I180" t="s">
        <v>409</v>
      </c>
      <c r="J180" t="s">
        <v>1301</v>
      </c>
      <c r="K180">
        <v>1</v>
      </c>
      <c r="R180">
        <f t="shared" si="12"/>
        <v>1</v>
      </c>
      <c r="S180" t="str">
        <f t="shared" si="11"/>
        <v>Bolitophagus reticulatus</v>
      </c>
    </row>
    <row r="181" spans="1:19" ht="12.75">
      <c r="A181">
        <v>23149</v>
      </c>
      <c r="B181" s="17" t="str">
        <f t="shared" si="10"/>
        <v>Scheutbos</v>
      </c>
      <c r="C181" s="1" t="s">
        <v>1366</v>
      </c>
      <c r="D181">
        <v>1</v>
      </c>
      <c r="H181" s="4" t="s">
        <v>635</v>
      </c>
      <c r="I181" t="s">
        <v>1367</v>
      </c>
      <c r="J181" t="s">
        <v>873</v>
      </c>
      <c r="K181">
        <v>1</v>
      </c>
      <c r="R181">
        <f t="shared" si="12"/>
        <v>1</v>
      </c>
      <c r="S181" t="str">
        <f t="shared" si="11"/>
        <v>Brachypterus glaber</v>
      </c>
    </row>
    <row r="182" spans="2:19" ht="12.75">
      <c r="B182" s="17"/>
      <c r="C182" s="1" t="s">
        <v>2784</v>
      </c>
      <c r="D182">
        <v>1</v>
      </c>
      <c r="H182" s="4" t="s">
        <v>635</v>
      </c>
      <c r="I182" t="s">
        <v>81</v>
      </c>
      <c r="J182" t="s">
        <v>1140</v>
      </c>
      <c r="R182">
        <f t="shared" si="12"/>
        <v>1</v>
      </c>
      <c r="S182" t="str">
        <f t="shared" si="11"/>
        <v>Bradycellus harpalinus</v>
      </c>
    </row>
    <row r="183" spans="2:19" ht="12.75">
      <c r="B183" s="17" t="str">
        <f t="shared" si="10"/>
        <v>Scheutbos</v>
      </c>
      <c r="C183" s="7" t="s">
        <v>1392</v>
      </c>
      <c r="D183">
        <v>1</v>
      </c>
      <c r="H183" s="4" t="s">
        <v>635</v>
      </c>
      <c r="I183" t="s">
        <v>251</v>
      </c>
      <c r="J183" t="s">
        <v>873</v>
      </c>
      <c r="K183">
        <v>0</v>
      </c>
      <c r="R183">
        <f t="shared" si="12"/>
        <v>1</v>
      </c>
      <c r="S183" t="str">
        <f t="shared" si="11"/>
        <v>Bruchidius villosus</v>
      </c>
    </row>
    <row r="184" spans="1:19" ht="12.75">
      <c r="A184">
        <v>23044</v>
      </c>
      <c r="B184" s="17" t="str">
        <f t="shared" si="10"/>
        <v>Scheutbos</v>
      </c>
      <c r="C184" s="1" t="s">
        <v>86</v>
      </c>
      <c r="D184">
        <v>1</v>
      </c>
      <c r="F184" t="s">
        <v>87</v>
      </c>
      <c r="G184" t="s">
        <v>88</v>
      </c>
      <c r="H184" s="4" t="s">
        <v>635</v>
      </c>
      <c r="I184" t="s">
        <v>89</v>
      </c>
      <c r="K184">
        <v>1</v>
      </c>
      <c r="R184">
        <f t="shared" si="12"/>
        <v>1</v>
      </c>
      <c r="S184" t="str">
        <f t="shared" si="11"/>
        <v>Byturus tomentosus</v>
      </c>
    </row>
    <row r="185" spans="1:19" ht="12.75">
      <c r="A185">
        <v>21591</v>
      </c>
      <c r="B185" s="17" t="str">
        <f t="shared" si="10"/>
        <v>Scheutbos</v>
      </c>
      <c r="C185" s="7" t="s">
        <v>1405</v>
      </c>
      <c r="D185">
        <v>1</v>
      </c>
      <c r="F185" s="9" t="s">
        <v>1678</v>
      </c>
      <c r="H185" s="4" t="s">
        <v>635</v>
      </c>
      <c r="I185" t="s">
        <v>1406</v>
      </c>
      <c r="J185" t="s">
        <v>873</v>
      </c>
      <c r="K185">
        <v>1</v>
      </c>
      <c r="R185">
        <f t="shared" si="12"/>
        <v>1</v>
      </c>
      <c r="S185" t="str">
        <f t="shared" si="11"/>
        <v>Caenorhinus pauxillus</v>
      </c>
    </row>
    <row r="186" spans="1:19" ht="12.75">
      <c r="A186">
        <v>8842</v>
      </c>
      <c r="B186" s="17" t="str">
        <f t="shared" si="10"/>
        <v>Scheutbos</v>
      </c>
      <c r="C186" s="1" t="s">
        <v>157</v>
      </c>
      <c r="D186">
        <v>1</v>
      </c>
      <c r="G186" t="s">
        <v>0</v>
      </c>
      <c r="H186" s="4" t="s">
        <v>635</v>
      </c>
      <c r="I186" t="s">
        <v>80</v>
      </c>
      <c r="K186">
        <v>1</v>
      </c>
      <c r="R186">
        <f t="shared" si="12"/>
        <v>1</v>
      </c>
      <c r="S186" t="str">
        <f t="shared" si="11"/>
        <v>Cantharis cf cryptica</v>
      </c>
    </row>
    <row r="187" spans="1:19" ht="12.75">
      <c r="A187">
        <v>8406</v>
      </c>
      <c r="B187" s="17" t="str">
        <f t="shared" si="10"/>
        <v>Scheutbos</v>
      </c>
      <c r="C187" s="1" t="s">
        <v>283</v>
      </c>
      <c r="D187">
        <v>1</v>
      </c>
      <c r="H187" s="4" t="s">
        <v>635</v>
      </c>
      <c r="I187" t="s">
        <v>80</v>
      </c>
      <c r="K187">
        <v>1</v>
      </c>
      <c r="R187">
        <f t="shared" si="12"/>
        <v>1</v>
      </c>
      <c r="S187" t="str">
        <f t="shared" si="11"/>
        <v>Cantharis decipiens</v>
      </c>
    </row>
    <row r="188" spans="1:19" ht="12.75">
      <c r="A188">
        <v>22772</v>
      </c>
      <c r="B188" s="17" t="str">
        <f t="shared" si="10"/>
        <v>Scheutbos</v>
      </c>
      <c r="C188" s="13" t="s">
        <v>2792</v>
      </c>
      <c r="D188">
        <v>1</v>
      </c>
      <c r="H188" s="4" t="s">
        <v>635</v>
      </c>
      <c r="I188" t="s">
        <v>80</v>
      </c>
      <c r="J188" t="s">
        <v>1140</v>
      </c>
      <c r="K188">
        <v>1</v>
      </c>
      <c r="R188">
        <f t="shared" si="12"/>
        <v>1</v>
      </c>
      <c r="S188" t="str">
        <f aca="true" t="shared" si="13" ref="S188:S242">C188</f>
        <v>Cantharis fulvicollis (flavilabris)</v>
      </c>
    </row>
    <row r="189" spans="1:19" ht="12.75">
      <c r="A189">
        <v>8621</v>
      </c>
      <c r="B189" s="17" t="str">
        <f t="shared" si="10"/>
        <v>Scheutbos</v>
      </c>
      <c r="C189" s="1" t="s">
        <v>204</v>
      </c>
      <c r="D189">
        <v>1</v>
      </c>
      <c r="E189">
        <v>270</v>
      </c>
      <c r="F189" t="s">
        <v>447</v>
      </c>
      <c r="G189" t="s">
        <v>222</v>
      </c>
      <c r="H189" s="4" t="s">
        <v>635</v>
      </c>
      <c r="I189" t="s">
        <v>80</v>
      </c>
      <c r="J189" t="s">
        <v>1140</v>
      </c>
      <c r="K189">
        <v>1</v>
      </c>
      <c r="R189">
        <f t="shared" si="12"/>
        <v>1</v>
      </c>
      <c r="S189" t="str">
        <f t="shared" si="13"/>
        <v>Cantharis fusca</v>
      </c>
    </row>
    <row r="190" spans="1:19" ht="12.75">
      <c r="A190">
        <v>8367</v>
      </c>
      <c r="B190" s="17" t="str">
        <f t="shared" si="10"/>
        <v>Scheutbos</v>
      </c>
      <c r="C190" s="1" t="s">
        <v>28</v>
      </c>
      <c r="D190">
        <v>1</v>
      </c>
      <c r="H190" s="4" t="s">
        <v>635</v>
      </c>
      <c r="I190" t="s">
        <v>80</v>
      </c>
      <c r="K190">
        <v>1</v>
      </c>
      <c r="R190">
        <f t="shared" si="12"/>
        <v>1</v>
      </c>
      <c r="S190" t="str">
        <f t="shared" si="13"/>
        <v>Cantharis lateralis</v>
      </c>
    </row>
    <row r="191" spans="1:19" ht="12.75">
      <c r="A191">
        <v>8535</v>
      </c>
      <c r="B191" s="17" t="str">
        <f t="shared" si="10"/>
        <v>Scheutbos</v>
      </c>
      <c r="C191" s="1" t="s">
        <v>1141</v>
      </c>
      <c r="D191">
        <v>1</v>
      </c>
      <c r="F191" s="9" t="s">
        <v>1685</v>
      </c>
      <c r="G191" s="9" t="s">
        <v>1686</v>
      </c>
      <c r="H191" s="4" t="s">
        <v>635</v>
      </c>
      <c r="I191" t="s">
        <v>80</v>
      </c>
      <c r="J191" t="s">
        <v>1140</v>
      </c>
      <c r="K191">
        <v>1</v>
      </c>
      <c r="R191">
        <f t="shared" si="12"/>
        <v>1</v>
      </c>
      <c r="S191" t="str">
        <f t="shared" si="13"/>
        <v>Cantharis livida</v>
      </c>
    </row>
    <row r="192" spans="1:19" ht="12.75">
      <c r="A192">
        <v>8361</v>
      </c>
      <c r="B192" s="17" t="str">
        <f t="shared" si="10"/>
        <v>Scheutbos</v>
      </c>
      <c r="C192" s="1" t="s">
        <v>1417</v>
      </c>
      <c r="D192">
        <v>1</v>
      </c>
      <c r="F192" s="9" t="s">
        <v>1687</v>
      </c>
      <c r="H192" s="4" t="s">
        <v>635</v>
      </c>
      <c r="I192" t="s">
        <v>80</v>
      </c>
      <c r="K192">
        <v>1</v>
      </c>
      <c r="R192">
        <f t="shared" si="12"/>
        <v>1</v>
      </c>
      <c r="S192" t="str">
        <f t="shared" si="13"/>
        <v>Cantharis obscura</v>
      </c>
    </row>
    <row r="193" spans="1:19" ht="12.75">
      <c r="A193">
        <v>8537</v>
      </c>
      <c r="B193" s="17" t="str">
        <f t="shared" si="10"/>
        <v>Scheutbos</v>
      </c>
      <c r="C193" s="1" t="s">
        <v>1344</v>
      </c>
      <c r="D193">
        <v>1</v>
      </c>
      <c r="F193" s="9" t="s">
        <v>1687</v>
      </c>
      <c r="H193" s="4" t="s">
        <v>635</v>
      </c>
      <c r="I193" t="s">
        <v>80</v>
      </c>
      <c r="K193">
        <v>1</v>
      </c>
      <c r="R193">
        <f t="shared" si="12"/>
        <v>1</v>
      </c>
      <c r="S193" t="str">
        <f t="shared" si="13"/>
        <v>Cantharis pellucida</v>
      </c>
    </row>
    <row r="194" spans="2:19" ht="12.75">
      <c r="B194" s="17" t="str">
        <f t="shared" si="10"/>
        <v>Scheutbos</v>
      </c>
      <c r="C194" s="1" t="s">
        <v>994</v>
      </c>
      <c r="D194">
        <v>1</v>
      </c>
      <c r="F194" s="9" t="s">
        <v>1688</v>
      </c>
      <c r="H194" s="4" t="s">
        <v>635</v>
      </c>
      <c r="I194" t="s">
        <v>80</v>
      </c>
      <c r="J194" t="s">
        <v>1140</v>
      </c>
      <c r="K194">
        <v>1</v>
      </c>
      <c r="L194">
        <v>1</v>
      </c>
      <c r="R194">
        <f t="shared" si="12"/>
        <v>1</v>
      </c>
      <c r="S194" t="str">
        <f t="shared" si="13"/>
        <v>Cantharis rufa</v>
      </c>
    </row>
    <row r="195" spans="2:19" ht="15">
      <c r="B195" s="17"/>
      <c r="C195" s="13" t="s">
        <v>2033</v>
      </c>
      <c r="D195">
        <v>1</v>
      </c>
      <c r="F195" s="9"/>
      <c r="H195" s="8" t="s">
        <v>635</v>
      </c>
      <c r="I195" s="9" t="s">
        <v>147</v>
      </c>
      <c r="J195" s="19" t="s">
        <v>2020</v>
      </c>
      <c r="K195">
        <v>0</v>
      </c>
      <c r="R195">
        <f t="shared" si="12"/>
        <v>1</v>
      </c>
      <c r="S195" t="str">
        <f t="shared" si="13"/>
        <v>Carpelimus corticinus</v>
      </c>
    </row>
    <row r="196" spans="2:19" ht="15">
      <c r="B196" s="17"/>
      <c r="C196" s="13" t="s">
        <v>2034</v>
      </c>
      <c r="D196">
        <v>1</v>
      </c>
      <c r="F196" s="9"/>
      <c r="H196" s="8" t="s">
        <v>635</v>
      </c>
      <c r="I196" s="9" t="s">
        <v>147</v>
      </c>
      <c r="J196" s="19" t="s">
        <v>2020</v>
      </c>
      <c r="K196">
        <v>0</v>
      </c>
      <c r="R196">
        <f t="shared" si="12"/>
        <v>1</v>
      </c>
      <c r="S196" t="str">
        <f t="shared" si="13"/>
        <v>Carpelimus zealandicus</v>
      </c>
    </row>
    <row r="197" spans="2:19" ht="15">
      <c r="B197" s="17"/>
      <c r="C197" s="13" t="s">
        <v>2055</v>
      </c>
      <c r="D197">
        <v>1</v>
      </c>
      <c r="F197" s="9"/>
      <c r="H197" s="8" t="s">
        <v>635</v>
      </c>
      <c r="I197" s="9" t="s">
        <v>2056</v>
      </c>
      <c r="J197" s="19" t="s">
        <v>2020</v>
      </c>
      <c r="K197">
        <v>1</v>
      </c>
      <c r="R197">
        <f t="shared" si="12"/>
        <v>1</v>
      </c>
      <c r="S197" t="str">
        <f t="shared" si="13"/>
        <v>Cartodere bifasciata</v>
      </c>
    </row>
    <row r="198" spans="1:19" ht="12.75">
      <c r="A198">
        <v>19183</v>
      </c>
      <c r="B198" s="17" t="str">
        <f t="shared" si="10"/>
        <v>Scheutbos</v>
      </c>
      <c r="C198" s="1" t="s">
        <v>118</v>
      </c>
      <c r="D198">
        <v>1</v>
      </c>
      <c r="E198">
        <v>284</v>
      </c>
      <c r="F198" s="9" t="s">
        <v>1689</v>
      </c>
      <c r="G198" t="s">
        <v>223</v>
      </c>
      <c r="H198" s="4" t="s">
        <v>635</v>
      </c>
      <c r="I198" t="s">
        <v>251</v>
      </c>
      <c r="K198">
        <v>1</v>
      </c>
      <c r="R198">
        <f aca="true" t="shared" si="14" ref="R198:R251">D198</f>
        <v>1</v>
      </c>
      <c r="S198" t="str">
        <f t="shared" si="13"/>
        <v>Cassida rubiginosa</v>
      </c>
    </row>
    <row r="199" spans="2:19" ht="12.75">
      <c r="B199" s="17"/>
      <c r="C199" s="1" t="s">
        <v>2351</v>
      </c>
      <c r="D199">
        <v>1</v>
      </c>
      <c r="F199" s="9"/>
      <c r="H199" s="4" t="s">
        <v>635</v>
      </c>
      <c r="I199" t="s">
        <v>251</v>
      </c>
      <c r="K199">
        <v>1</v>
      </c>
      <c r="R199">
        <f t="shared" si="14"/>
        <v>1</v>
      </c>
      <c r="S199" t="str">
        <f t="shared" si="13"/>
        <v>Cassida viridis</v>
      </c>
    </row>
    <row r="200" spans="1:19" ht="12.75">
      <c r="A200">
        <v>21113</v>
      </c>
      <c r="B200" s="17" t="str">
        <f t="shared" si="10"/>
        <v>Scheutbos</v>
      </c>
      <c r="C200" s="1" t="s">
        <v>735</v>
      </c>
      <c r="D200">
        <v>1</v>
      </c>
      <c r="H200" s="4" t="s">
        <v>635</v>
      </c>
      <c r="I200" t="s">
        <v>251</v>
      </c>
      <c r="K200">
        <v>1</v>
      </c>
      <c r="R200">
        <f t="shared" si="14"/>
        <v>1</v>
      </c>
      <c r="S200" t="str">
        <f t="shared" si="13"/>
        <v>Chaetocnema sp</v>
      </c>
    </row>
    <row r="201" spans="1:19" ht="12.75">
      <c r="A201">
        <v>19400</v>
      </c>
      <c r="B201" s="17" t="str">
        <f t="shared" si="10"/>
        <v>Scheutbos</v>
      </c>
      <c r="C201" s="1" t="s">
        <v>149</v>
      </c>
      <c r="D201">
        <v>1</v>
      </c>
      <c r="F201" s="9" t="s">
        <v>1696</v>
      </c>
      <c r="G201" t="s">
        <v>528</v>
      </c>
      <c r="H201" s="4" t="s">
        <v>635</v>
      </c>
      <c r="I201" t="s">
        <v>251</v>
      </c>
      <c r="K201">
        <v>1</v>
      </c>
      <c r="R201">
        <f t="shared" si="14"/>
        <v>1</v>
      </c>
      <c r="S201" t="str">
        <f t="shared" si="13"/>
        <v>Chrysolina coerulans</v>
      </c>
    </row>
    <row r="202" spans="1:19" ht="12.75">
      <c r="A202">
        <v>9246</v>
      </c>
      <c r="B202" s="17" t="str">
        <f t="shared" si="10"/>
        <v>Scheutbos</v>
      </c>
      <c r="C202" s="1" t="s">
        <v>562</v>
      </c>
      <c r="D202">
        <v>1</v>
      </c>
      <c r="F202" t="s">
        <v>620</v>
      </c>
      <c r="G202" t="s">
        <v>548</v>
      </c>
      <c r="H202" s="4" t="s">
        <v>635</v>
      </c>
      <c r="I202" t="s">
        <v>251</v>
      </c>
      <c r="K202">
        <v>1</v>
      </c>
      <c r="R202">
        <f t="shared" si="14"/>
        <v>1</v>
      </c>
      <c r="S202" t="str">
        <f t="shared" si="13"/>
        <v>Chrysolina fastuosa</v>
      </c>
    </row>
    <row r="203" spans="1:19" ht="12.75">
      <c r="A203">
        <v>8899</v>
      </c>
      <c r="B203" s="17" t="str">
        <f t="shared" si="10"/>
        <v>Scheutbos</v>
      </c>
      <c r="C203" s="1" t="s">
        <v>1059</v>
      </c>
      <c r="D203">
        <v>1</v>
      </c>
      <c r="F203" s="9" t="s">
        <v>1697</v>
      </c>
      <c r="G203" s="9" t="s">
        <v>1698</v>
      </c>
      <c r="H203" s="4" t="s">
        <v>635</v>
      </c>
      <c r="I203" t="s">
        <v>251</v>
      </c>
      <c r="K203">
        <v>1</v>
      </c>
      <c r="R203">
        <f t="shared" si="14"/>
        <v>1</v>
      </c>
      <c r="S203" t="str">
        <f t="shared" si="13"/>
        <v>Chrysolina polita</v>
      </c>
    </row>
    <row r="204" spans="2:19" ht="12.75">
      <c r="B204" s="17"/>
      <c r="C204" s="1" t="s">
        <v>2306</v>
      </c>
      <c r="D204">
        <v>1</v>
      </c>
      <c r="F204" s="9" t="s">
        <v>2305</v>
      </c>
      <c r="G204" s="9"/>
      <c r="H204" s="4" t="s">
        <v>635</v>
      </c>
      <c r="I204" t="s">
        <v>251</v>
      </c>
      <c r="K204">
        <v>1</v>
      </c>
      <c r="R204">
        <f t="shared" si="14"/>
        <v>1</v>
      </c>
      <c r="S204" t="str">
        <f t="shared" si="13"/>
        <v>Chrysomela vigintipunctata</v>
      </c>
    </row>
    <row r="205" spans="2:19" ht="15">
      <c r="B205" s="17"/>
      <c r="C205" s="1" t="s">
        <v>2018</v>
      </c>
      <c r="D205">
        <v>1</v>
      </c>
      <c r="F205" s="9"/>
      <c r="G205" s="9"/>
      <c r="H205" s="4" t="s">
        <v>635</v>
      </c>
      <c r="I205" t="s">
        <v>81</v>
      </c>
      <c r="J205" s="19" t="s">
        <v>2020</v>
      </c>
      <c r="K205">
        <v>1</v>
      </c>
      <c r="R205">
        <f t="shared" si="14"/>
        <v>1</v>
      </c>
      <c r="S205" t="str">
        <f t="shared" si="13"/>
        <v>Clivina collaris</v>
      </c>
    </row>
    <row r="206" spans="1:19" ht="12.75">
      <c r="A206">
        <v>8541</v>
      </c>
      <c r="B206" s="17" t="str">
        <f t="shared" si="10"/>
        <v>Scheutbos</v>
      </c>
      <c r="C206" s="1" t="s">
        <v>469</v>
      </c>
      <c r="D206">
        <v>1</v>
      </c>
      <c r="F206" s="9" t="s">
        <v>1706</v>
      </c>
      <c r="G206" t="s">
        <v>323</v>
      </c>
      <c r="H206" s="4" t="s">
        <v>635</v>
      </c>
      <c r="I206" t="s">
        <v>82</v>
      </c>
      <c r="K206">
        <v>1</v>
      </c>
      <c r="R206">
        <f t="shared" si="14"/>
        <v>1</v>
      </c>
      <c r="S206" t="str">
        <f t="shared" si="13"/>
        <v>Clytus arietis</v>
      </c>
    </row>
    <row r="207" spans="2:19" ht="15">
      <c r="B207" s="17"/>
      <c r="C207" s="13" t="s">
        <v>2029</v>
      </c>
      <c r="D207">
        <v>1</v>
      </c>
      <c r="F207" s="9"/>
      <c r="H207" s="8" t="s">
        <v>635</v>
      </c>
      <c r="I207" s="9" t="s">
        <v>130</v>
      </c>
      <c r="J207" s="19" t="s">
        <v>2020</v>
      </c>
      <c r="K207">
        <v>1</v>
      </c>
      <c r="R207">
        <f t="shared" si="14"/>
        <v>1</v>
      </c>
      <c r="S207" t="str">
        <f t="shared" si="13"/>
        <v>Coelostoma orbiculare</v>
      </c>
    </row>
    <row r="208" spans="2:19" ht="15">
      <c r="B208" s="17"/>
      <c r="C208" s="13" t="s">
        <v>2057</v>
      </c>
      <c r="D208">
        <v>1</v>
      </c>
      <c r="F208" s="9"/>
      <c r="H208" s="8" t="s">
        <v>635</v>
      </c>
      <c r="I208" s="9" t="s">
        <v>2056</v>
      </c>
      <c r="J208" s="19" t="s">
        <v>2020</v>
      </c>
      <c r="K208">
        <v>1</v>
      </c>
      <c r="R208">
        <f t="shared" si="14"/>
        <v>1</v>
      </c>
      <c r="S208" t="str">
        <f t="shared" si="13"/>
        <v>Cortinicara gibbosa</v>
      </c>
    </row>
    <row r="209" spans="1:19" ht="12.75">
      <c r="A209">
        <v>20235</v>
      </c>
      <c r="B209" s="17" t="str">
        <f t="shared" si="10"/>
        <v>Scheutbos</v>
      </c>
      <c r="C209" s="1" t="s">
        <v>444</v>
      </c>
      <c r="D209">
        <v>1</v>
      </c>
      <c r="F209" s="9" t="s">
        <v>1719</v>
      </c>
      <c r="G209" t="s">
        <v>445</v>
      </c>
      <c r="H209" s="4" t="s">
        <v>635</v>
      </c>
      <c r="I209" t="s">
        <v>82</v>
      </c>
      <c r="K209">
        <v>1</v>
      </c>
      <c r="R209">
        <f t="shared" si="14"/>
        <v>1</v>
      </c>
      <c r="S209" t="str">
        <f t="shared" si="13"/>
        <v>Corymbia fulva</v>
      </c>
    </row>
    <row r="210" spans="1:19" ht="12.75">
      <c r="A210">
        <v>9333</v>
      </c>
      <c r="B210" s="17" t="str">
        <f t="shared" si="10"/>
        <v>Scheutbos</v>
      </c>
      <c r="C210" s="1" t="s">
        <v>306</v>
      </c>
      <c r="D210">
        <v>1</v>
      </c>
      <c r="G210" t="s">
        <v>446</v>
      </c>
      <c r="H210" s="4" t="s">
        <v>635</v>
      </c>
      <c r="I210" t="s">
        <v>251</v>
      </c>
      <c r="J210" t="s">
        <v>873</v>
      </c>
      <c r="K210">
        <v>1</v>
      </c>
      <c r="R210">
        <f t="shared" si="14"/>
        <v>1</v>
      </c>
      <c r="S210" t="str">
        <f t="shared" si="13"/>
        <v>Crepidodera aurata</v>
      </c>
    </row>
    <row r="211" spans="2:19" ht="12.75">
      <c r="B211" s="17"/>
      <c r="C211" s="1" t="s">
        <v>2551</v>
      </c>
      <c r="D211">
        <v>1</v>
      </c>
      <c r="H211" s="4" t="s">
        <v>635</v>
      </c>
      <c r="I211" t="s">
        <v>251</v>
      </c>
      <c r="J211" t="s">
        <v>873</v>
      </c>
      <c r="R211">
        <f t="shared" si="14"/>
        <v>1</v>
      </c>
      <c r="S211" t="str">
        <f t="shared" si="13"/>
        <v>Cryptocephalus (labiatus)</v>
      </c>
    </row>
    <row r="212" spans="1:19" ht="12.75">
      <c r="A212">
        <v>22566</v>
      </c>
      <c r="B212" s="17" t="str">
        <f t="shared" si="10"/>
        <v>Scheutbos</v>
      </c>
      <c r="C212" s="1" t="s">
        <v>1420</v>
      </c>
      <c r="D212">
        <v>1</v>
      </c>
      <c r="H212" s="4" t="s">
        <v>635</v>
      </c>
      <c r="I212" t="s">
        <v>251</v>
      </c>
      <c r="K212">
        <v>1</v>
      </c>
      <c r="R212">
        <f t="shared" si="14"/>
        <v>1</v>
      </c>
      <c r="S212" t="str">
        <f t="shared" si="13"/>
        <v>Cryptocephalus moraei</v>
      </c>
    </row>
    <row r="213" spans="2:19" ht="15">
      <c r="B213" s="17"/>
      <c r="C213" s="13" t="s">
        <v>2060</v>
      </c>
      <c r="D213">
        <v>1</v>
      </c>
      <c r="H213" s="8" t="s">
        <v>635</v>
      </c>
      <c r="I213" s="9" t="s">
        <v>251</v>
      </c>
      <c r="J213" s="19" t="s">
        <v>2020</v>
      </c>
      <c r="K213">
        <v>1</v>
      </c>
      <c r="R213">
        <f t="shared" si="14"/>
        <v>1</v>
      </c>
      <c r="S213" t="str">
        <f t="shared" si="13"/>
        <v>Cryptocephalus pusillus</v>
      </c>
    </row>
    <row r="214" spans="2:19" ht="15">
      <c r="B214" s="17"/>
      <c r="C214" s="13" t="s">
        <v>2788</v>
      </c>
      <c r="D214">
        <v>1</v>
      </c>
      <c r="H214" s="8" t="s">
        <v>635</v>
      </c>
      <c r="I214" s="9" t="s">
        <v>251</v>
      </c>
      <c r="J214" s="19" t="s">
        <v>2756</v>
      </c>
      <c r="R214">
        <f t="shared" si="14"/>
        <v>1</v>
      </c>
      <c r="S214" t="str">
        <f t="shared" si="13"/>
        <v>Cryptocephalus vittatus</v>
      </c>
    </row>
    <row r="215" spans="1:19" ht="12.75">
      <c r="A215">
        <v>19462</v>
      </c>
      <c r="B215" s="17" t="str">
        <f t="shared" si="10"/>
        <v>Scheutbos</v>
      </c>
      <c r="C215" s="1" t="s">
        <v>1373</v>
      </c>
      <c r="D215">
        <v>1</v>
      </c>
      <c r="H215" s="4" t="s">
        <v>635</v>
      </c>
      <c r="I215" t="s">
        <v>381</v>
      </c>
      <c r="J215" t="s">
        <v>873</v>
      </c>
      <c r="K215">
        <v>1</v>
      </c>
      <c r="R215">
        <f t="shared" si="14"/>
        <v>1</v>
      </c>
      <c r="S215" t="str">
        <f t="shared" si="13"/>
        <v>Curculio crux</v>
      </c>
    </row>
    <row r="216" spans="2:19" ht="12.75">
      <c r="B216" s="17"/>
      <c r="C216" s="1" t="s">
        <v>2465</v>
      </c>
      <c r="D216">
        <v>1</v>
      </c>
      <c r="H216" s="4" t="s">
        <v>635</v>
      </c>
      <c r="I216" t="s">
        <v>381</v>
      </c>
      <c r="K216">
        <v>1</v>
      </c>
      <c r="R216">
        <f t="shared" si="14"/>
        <v>1</v>
      </c>
      <c r="S216" t="str">
        <f t="shared" si="13"/>
        <v>Curculio glandium</v>
      </c>
    </row>
    <row r="217" spans="1:19" ht="12.75">
      <c r="A217">
        <v>19198</v>
      </c>
      <c r="B217" s="17" t="str">
        <f t="shared" si="10"/>
        <v>Scheutbos</v>
      </c>
      <c r="C217" s="1" t="s">
        <v>458</v>
      </c>
      <c r="D217">
        <v>1</v>
      </c>
      <c r="F217" t="s">
        <v>1240</v>
      </c>
      <c r="G217" t="s">
        <v>459</v>
      </c>
      <c r="H217" s="4" t="s">
        <v>635</v>
      </c>
      <c r="I217" t="s">
        <v>381</v>
      </c>
      <c r="J217" t="s">
        <v>1004</v>
      </c>
      <c r="K217">
        <v>1</v>
      </c>
      <c r="R217">
        <f t="shared" si="14"/>
        <v>1</v>
      </c>
      <c r="S217" t="str">
        <f t="shared" si="13"/>
        <v>Curculio nucum</v>
      </c>
    </row>
    <row r="218" spans="2:19" ht="12.75">
      <c r="B218" s="17" t="str">
        <f t="shared" si="10"/>
        <v>Scheutbos</v>
      </c>
      <c r="C218" s="1" t="s">
        <v>65</v>
      </c>
      <c r="D218">
        <v>1</v>
      </c>
      <c r="H218" s="4" t="s">
        <v>635</v>
      </c>
      <c r="I218" t="s">
        <v>381</v>
      </c>
      <c r="K218">
        <v>0</v>
      </c>
      <c r="R218">
        <f t="shared" si="14"/>
        <v>1</v>
      </c>
      <c r="S218" t="str">
        <f t="shared" si="13"/>
        <v>Curculionidae sp</v>
      </c>
    </row>
    <row r="219" spans="1:19" ht="12.75">
      <c r="A219">
        <v>22824</v>
      </c>
      <c r="B219" s="17" t="str">
        <f t="shared" si="10"/>
        <v>Scheutbos</v>
      </c>
      <c r="C219" s="1" t="s">
        <v>235</v>
      </c>
      <c r="D219">
        <v>1</v>
      </c>
      <c r="H219" s="4" t="s">
        <v>635</v>
      </c>
      <c r="I219" t="s">
        <v>597</v>
      </c>
      <c r="K219">
        <v>1</v>
      </c>
      <c r="R219">
        <f t="shared" si="14"/>
        <v>1</v>
      </c>
      <c r="S219" t="str">
        <f t="shared" si="13"/>
        <v>Dasytes plumbeus</v>
      </c>
    </row>
    <row r="220" spans="1:19" ht="12.75">
      <c r="A220">
        <v>19415</v>
      </c>
      <c r="B220" s="17" t="str">
        <f t="shared" si="10"/>
        <v>Scheutbos</v>
      </c>
      <c r="C220" s="1" t="s">
        <v>1033</v>
      </c>
      <c r="D220">
        <v>1</v>
      </c>
      <c r="H220" s="4" t="s">
        <v>635</v>
      </c>
      <c r="I220" t="s">
        <v>600</v>
      </c>
      <c r="K220">
        <v>1</v>
      </c>
      <c r="R220">
        <f t="shared" si="14"/>
        <v>1</v>
      </c>
      <c r="S220" t="str">
        <f t="shared" si="13"/>
        <v>Denticollis linearis</v>
      </c>
    </row>
    <row r="221" spans="2:19" ht="12.75">
      <c r="B221" s="17"/>
      <c r="C221" s="1" t="s">
        <v>2785</v>
      </c>
      <c r="D221">
        <v>1</v>
      </c>
      <c r="H221" s="4" t="s">
        <v>635</v>
      </c>
      <c r="I221" t="s">
        <v>81</v>
      </c>
      <c r="J221" t="s">
        <v>2756</v>
      </c>
      <c r="R221">
        <f t="shared" si="14"/>
        <v>1</v>
      </c>
      <c r="S221" t="str">
        <f t="shared" si="13"/>
        <v>Diachromus germanus</v>
      </c>
    </row>
    <row r="222" spans="2:19" ht="12.75">
      <c r="B222" s="17"/>
      <c r="C222" s="1" t="s">
        <v>2694</v>
      </c>
      <c r="D222">
        <v>1</v>
      </c>
      <c r="H222" s="4" t="s">
        <v>635</v>
      </c>
      <c r="I222" t="s">
        <v>409</v>
      </c>
      <c r="R222">
        <f t="shared" si="14"/>
        <v>1</v>
      </c>
      <c r="S222" t="str">
        <f t="shared" si="13"/>
        <v>Diaperis boleti</v>
      </c>
    </row>
    <row r="223" spans="2:19" ht="12.75">
      <c r="B223" s="17"/>
      <c r="C223" s="1" t="s">
        <v>2789</v>
      </c>
      <c r="D223">
        <v>1</v>
      </c>
      <c r="H223" s="4" t="s">
        <v>635</v>
      </c>
      <c r="I223" t="s">
        <v>251</v>
      </c>
      <c r="R223">
        <f t="shared" si="14"/>
        <v>1</v>
      </c>
      <c r="S223" t="str">
        <f t="shared" si="13"/>
        <v>Dibolia occultans</v>
      </c>
    </row>
    <row r="224" spans="1:19" ht="12.75">
      <c r="A224">
        <v>20815</v>
      </c>
      <c r="B224" s="17" t="str">
        <f t="shared" si="10"/>
        <v>Scheutbos</v>
      </c>
      <c r="C224" s="1" t="s">
        <v>733</v>
      </c>
      <c r="D224">
        <v>0</v>
      </c>
      <c r="H224" s="4" t="s">
        <v>635</v>
      </c>
      <c r="I224" t="s">
        <v>381</v>
      </c>
      <c r="J224" t="s">
        <v>873</v>
      </c>
      <c r="K224">
        <v>1</v>
      </c>
      <c r="L224">
        <v>1</v>
      </c>
      <c r="R224">
        <f t="shared" si="14"/>
        <v>0</v>
      </c>
      <c r="S224" t="str">
        <f t="shared" si="13"/>
        <v>Dorytomus sp</v>
      </c>
    </row>
    <row r="225" spans="2:19" ht="12.75">
      <c r="B225" s="17"/>
      <c r="C225" s="1" t="s">
        <v>2243</v>
      </c>
      <c r="D225">
        <v>1</v>
      </c>
      <c r="G225" t="s">
        <v>2244</v>
      </c>
      <c r="H225" s="4" t="s">
        <v>635</v>
      </c>
      <c r="I225" t="s">
        <v>381</v>
      </c>
      <c r="K225">
        <v>1</v>
      </c>
      <c r="R225">
        <f t="shared" si="14"/>
        <v>1</v>
      </c>
      <c r="S225" t="str">
        <f t="shared" si="13"/>
        <v>Dorytomus taeniatus</v>
      </c>
    </row>
    <row r="226" spans="1:19" ht="12.75">
      <c r="A226">
        <v>22805</v>
      </c>
      <c r="B226" s="17" t="str">
        <f t="shared" si="10"/>
        <v>Scheutbos</v>
      </c>
      <c r="C226" s="1" t="s">
        <v>84</v>
      </c>
      <c r="D226">
        <v>1</v>
      </c>
      <c r="F226" t="s">
        <v>91</v>
      </c>
      <c r="G226" t="s">
        <v>90</v>
      </c>
      <c r="H226" s="4" t="s">
        <v>635</v>
      </c>
      <c r="I226" t="s">
        <v>85</v>
      </c>
      <c r="K226">
        <v>1</v>
      </c>
      <c r="R226">
        <f t="shared" si="14"/>
        <v>1</v>
      </c>
      <c r="S226" t="str">
        <f t="shared" si="13"/>
        <v>Drilus flavescens</v>
      </c>
    </row>
    <row r="227" spans="1:19" ht="12.75">
      <c r="A227">
        <v>8989</v>
      </c>
      <c r="B227" s="17" t="str">
        <f t="shared" si="10"/>
        <v>Scheutbos</v>
      </c>
      <c r="C227" s="1" t="s">
        <v>435</v>
      </c>
      <c r="D227">
        <v>1</v>
      </c>
      <c r="E227">
        <v>258</v>
      </c>
      <c r="F227" t="s">
        <v>236</v>
      </c>
      <c r="H227" s="4" t="s">
        <v>635</v>
      </c>
      <c r="I227" t="s">
        <v>81</v>
      </c>
      <c r="K227">
        <v>1</v>
      </c>
      <c r="R227">
        <f t="shared" si="14"/>
        <v>1</v>
      </c>
      <c r="S227" t="str">
        <f t="shared" si="13"/>
        <v>Dromius quadrimaculatus</v>
      </c>
    </row>
    <row r="228" spans="2:19" ht="12.75">
      <c r="B228" s="17" t="str">
        <f t="shared" si="10"/>
        <v>Scheutbos</v>
      </c>
      <c r="C228" s="1" t="s">
        <v>95</v>
      </c>
      <c r="D228">
        <v>1</v>
      </c>
      <c r="E228">
        <v>274</v>
      </c>
      <c r="H228" s="4" t="s">
        <v>635</v>
      </c>
      <c r="I228" t="s">
        <v>600</v>
      </c>
      <c r="K228">
        <v>0</v>
      </c>
      <c r="R228">
        <f t="shared" si="14"/>
        <v>1</v>
      </c>
      <c r="S228" t="str">
        <f t="shared" si="13"/>
        <v>Elateridae sp</v>
      </c>
    </row>
    <row r="229" spans="2:19" ht="15">
      <c r="B229" s="17"/>
      <c r="C229" s="13" t="s">
        <v>2054</v>
      </c>
      <c r="D229">
        <v>1</v>
      </c>
      <c r="H229" s="8" t="s">
        <v>635</v>
      </c>
      <c r="I229" s="9" t="s">
        <v>2053</v>
      </c>
      <c r="J229" s="19" t="s">
        <v>2020</v>
      </c>
      <c r="K229">
        <v>1</v>
      </c>
      <c r="R229">
        <f t="shared" si="14"/>
        <v>1</v>
      </c>
      <c r="S229" t="str">
        <f t="shared" si="13"/>
        <v>Ephistemus globulus</v>
      </c>
    </row>
    <row r="230" spans="1:19" ht="12.75">
      <c r="A230">
        <v>96165</v>
      </c>
      <c r="B230" s="17" t="str">
        <f t="shared" si="10"/>
        <v>Scheutbos</v>
      </c>
      <c r="C230" s="1" t="s">
        <v>995</v>
      </c>
      <c r="D230">
        <v>1</v>
      </c>
      <c r="H230" s="4" t="s">
        <v>635</v>
      </c>
      <c r="I230" t="s">
        <v>147</v>
      </c>
      <c r="J230" t="s">
        <v>873</v>
      </c>
      <c r="K230">
        <v>1</v>
      </c>
      <c r="R230">
        <f t="shared" si="14"/>
        <v>1</v>
      </c>
      <c r="S230" t="str">
        <f t="shared" si="13"/>
        <v>Gabrius sp</v>
      </c>
    </row>
    <row r="231" spans="2:19" ht="12.75">
      <c r="B231" s="17" t="str">
        <f t="shared" si="10"/>
        <v>Scheutbos</v>
      </c>
      <c r="C231" s="7" t="s">
        <v>1416</v>
      </c>
      <c r="D231">
        <v>1</v>
      </c>
      <c r="H231" s="4" t="s">
        <v>635</v>
      </c>
      <c r="I231" t="s">
        <v>251</v>
      </c>
      <c r="J231" t="s">
        <v>873</v>
      </c>
      <c r="K231">
        <v>0</v>
      </c>
      <c r="R231">
        <f t="shared" si="14"/>
        <v>1</v>
      </c>
      <c r="S231" t="str">
        <f t="shared" si="13"/>
        <v>Galerucella pusilla</v>
      </c>
    </row>
    <row r="232" spans="1:19" ht="12.75">
      <c r="A232">
        <v>1479</v>
      </c>
      <c r="B232" s="17" t="str">
        <f t="shared" si="10"/>
        <v>Scheutbos</v>
      </c>
      <c r="C232" s="1" t="s">
        <v>27</v>
      </c>
      <c r="D232">
        <v>1</v>
      </c>
      <c r="F232" t="s">
        <v>83</v>
      </c>
      <c r="H232" s="4" t="s">
        <v>635</v>
      </c>
      <c r="I232" t="s">
        <v>251</v>
      </c>
      <c r="K232">
        <v>1</v>
      </c>
      <c r="R232">
        <f t="shared" si="14"/>
        <v>1</v>
      </c>
      <c r="S232" t="str">
        <f t="shared" si="13"/>
        <v>Gastrophysa viridula</v>
      </c>
    </row>
    <row r="233" spans="1:19" ht="12.75">
      <c r="A233">
        <v>8546</v>
      </c>
      <c r="B233" s="17" t="str">
        <f t="shared" si="10"/>
        <v>Scheutbos</v>
      </c>
      <c r="C233" s="1" t="s">
        <v>524</v>
      </c>
      <c r="D233">
        <v>1</v>
      </c>
      <c r="F233" t="s">
        <v>36</v>
      </c>
      <c r="H233" s="4" t="s">
        <v>635</v>
      </c>
      <c r="I233" t="s">
        <v>82</v>
      </c>
      <c r="K233">
        <v>1</v>
      </c>
      <c r="R233">
        <f t="shared" si="14"/>
        <v>1</v>
      </c>
      <c r="S233" t="str">
        <f t="shared" si="13"/>
        <v>Grammoptera ruficornis</v>
      </c>
    </row>
    <row r="234" spans="2:19" ht="15">
      <c r="B234" s="17"/>
      <c r="C234" s="13" t="s">
        <v>2025</v>
      </c>
      <c r="D234">
        <v>1</v>
      </c>
      <c r="H234" s="8" t="s">
        <v>635</v>
      </c>
      <c r="I234" s="9" t="s">
        <v>2026</v>
      </c>
      <c r="J234" s="19" t="s">
        <v>2020</v>
      </c>
      <c r="K234">
        <v>1</v>
      </c>
      <c r="R234">
        <f t="shared" si="14"/>
        <v>1</v>
      </c>
      <c r="S234" t="str">
        <f t="shared" si="13"/>
        <v>Haliplus lineatocollis</v>
      </c>
    </row>
    <row r="235" spans="1:19" ht="12.75">
      <c r="A235">
        <v>21295</v>
      </c>
      <c r="B235" s="17" t="str">
        <f t="shared" si="10"/>
        <v>Scheutbos</v>
      </c>
      <c r="C235" s="1" t="s">
        <v>1142</v>
      </c>
      <c r="D235">
        <v>1</v>
      </c>
      <c r="G235" t="s">
        <v>168</v>
      </c>
      <c r="H235" s="4" t="s">
        <v>635</v>
      </c>
      <c r="I235" t="s">
        <v>81</v>
      </c>
      <c r="J235" t="s">
        <v>1140</v>
      </c>
      <c r="K235">
        <v>1</v>
      </c>
      <c r="R235">
        <f t="shared" si="14"/>
        <v>1</v>
      </c>
      <c r="S235" t="str">
        <f t="shared" si="13"/>
        <v>Harpalus affinis</v>
      </c>
    </row>
    <row r="236" spans="2:19" ht="12.75">
      <c r="B236" s="17" t="str">
        <f t="shared" si="10"/>
        <v>Scheutbos</v>
      </c>
      <c r="C236" s="7" t="s">
        <v>1285</v>
      </c>
      <c r="D236">
        <v>0</v>
      </c>
      <c r="H236" s="4" t="s">
        <v>635</v>
      </c>
      <c r="I236" t="s">
        <v>81</v>
      </c>
      <c r="J236" t="s">
        <v>873</v>
      </c>
      <c r="K236">
        <v>0</v>
      </c>
      <c r="R236">
        <f t="shared" si="14"/>
        <v>0</v>
      </c>
      <c r="S236" t="str">
        <f t="shared" si="13"/>
        <v>Harpalus tardus</v>
      </c>
    </row>
    <row r="237" spans="2:18" ht="15">
      <c r="B237" s="17"/>
      <c r="C237" s="13" t="s">
        <v>2027</v>
      </c>
      <c r="D237">
        <v>1</v>
      </c>
      <c r="H237" s="8" t="s">
        <v>635</v>
      </c>
      <c r="I237" s="9" t="s">
        <v>2028</v>
      </c>
      <c r="J237" s="19" t="s">
        <v>2020</v>
      </c>
      <c r="K237">
        <v>1</v>
      </c>
      <c r="R237">
        <f t="shared" si="14"/>
        <v>1</v>
      </c>
    </row>
    <row r="238" spans="1:19" ht="12.75">
      <c r="A238">
        <v>22755</v>
      </c>
      <c r="B238" s="17" t="str">
        <f t="shared" si="10"/>
        <v>Scheutbos</v>
      </c>
      <c r="C238" s="1" t="s">
        <v>414</v>
      </c>
      <c r="D238">
        <v>1</v>
      </c>
      <c r="H238" s="4" t="s">
        <v>635</v>
      </c>
      <c r="I238" t="s">
        <v>251</v>
      </c>
      <c r="K238">
        <v>1</v>
      </c>
      <c r="R238">
        <f t="shared" si="14"/>
        <v>1</v>
      </c>
      <c r="S238" t="str">
        <f t="shared" si="13"/>
        <v>Hispa atra</v>
      </c>
    </row>
    <row r="239" spans="2:19" ht="12.75">
      <c r="B239" s="17"/>
      <c r="C239" s="1" t="s">
        <v>2002</v>
      </c>
      <c r="D239">
        <v>1</v>
      </c>
      <c r="H239" s="4" t="s">
        <v>635</v>
      </c>
      <c r="I239" t="s">
        <v>294</v>
      </c>
      <c r="J239" t="s">
        <v>873</v>
      </c>
      <c r="K239">
        <v>0</v>
      </c>
      <c r="R239">
        <f t="shared" si="14"/>
        <v>1</v>
      </c>
      <c r="S239" t="str">
        <f t="shared" si="13"/>
        <v>Hoplia sp (prob H.philanthus)</v>
      </c>
    </row>
    <row r="240" spans="2:19" ht="12.75">
      <c r="B240" s="17"/>
      <c r="C240" s="1" t="s">
        <v>2237</v>
      </c>
      <c r="D240">
        <v>1</v>
      </c>
      <c r="H240" s="4" t="s">
        <v>635</v>
      </c>
      <c r="I240" t="s">
        <v>130</v>
      </c>
      <c r="K240">
        <v>1</v>
      </c>
      <c r="R240">
        <f t="shared" si="14"/>
        <v>1</v>
      </c>
      <c r="S240" t="str">
        <f t="shared" si="13"/>
        <v>Hydrobius fuscipes</v>
      </c>
    </row>
    <row r="241" spans="2:19" ht="12.75">
      <c r="B241" s="17"/>
      <c r="C241" s="1" t="s">
        <v>2782</v>
      </c>
      <c r="D241">
        <v>1</v>
      </c>
      <c r="H241" s="4" t="s">
        <v>635</v>
      </c>
      <c r="I241" t="s">
        <v>2690</v>
      </c>
      <c r="J241" t="s">
        <v>2783</v>
      </c>
      <c r="R241">
        <f t="shared" si="14"/>
        <v>1</v>
      </c>
      <c r="S241" t="str">
        <f t="shared" si="13"/>
        <v>Hydroporus incognitus</v>
      </c>
    </row>
    <row r="242" spans="2:19" ht="12.75">
      <c r="B242" s="17"/>
      <c r="C242" s="7" t="s">
        <v>2813</v>
      </c>
      <c r="D242">
        <v>1</v>
      </c>
      <c r="H242" s="4" t="s">
        <v>635</v>
      </c>
      <c r="I242" t="s">
        <v>599</v>
      </c>
      <c r="R242">
        <f t="shared" si="14"/>
        <v>1</v>
      </c>
      <c r="S242" t="str">
        <f t="shared" si="13"/>
        <v>Hylesinus varius</v>
      </c>
    </row>
    <row r="243" spans="1:19" ht="12.75">
      <c r="A243">
        <v>23583</v>
      </c>
      <c r="B243" s="17" t="str">
        <f aca="true" t="shared" si="15" ref="B243:B358">HYPERLINK("http://observations.be/gebied/view/32595?from=2000-01-01&amp;to=2010-10-25&amp;sp="&amp;A243,"Scheutbos")</f>
        <v>Scheutbos</v>
      </c>
      <c r="C243" s="1" t="s">
        <v>589</v>
      </c>
      <c r="D243">
        <v>1</v>
      </c>
      <c r="E243">
        <v>276</v>
      </c>
      <c r="F243" t="s">
        <v>1787</v>
      </c>
      <c r="H243" s="4" t="s">
        <v>635</v>
      </c>
      <c r="I243" t="s">
        <v>409</v>
      </c>
      <c r="K243">
        <v>1</v>
      </c>
      <c r="R243">
        <f t="shared" si="14"/>
        <v>1</v>
      </c>
      <c r="S243" t="str">
        <f aca="true" t="shared" si="16" ref="S243:S252">C243</f>
        <v>Lagria hirta</v>
      </c>
    </row>
    <row r="244" spans="2:19" ht="12.75">
      <c r="B244" s="17"/>
      <c r="C244" s="1" t="s">
        <v>2806</v>
      </c>
      <c r="D244">
        <v>1</v>
      </c>
      <c r="H244" s="4" t="s">
        <v>635</v>
      </c>
      <c r="I244" t="s">
        <v>381</v>
      </c>
      <c r="J244" t="s">
        <v>2807</v>
      </c>
      <c r="K244">
        <v>1</v>
      </c>
      <c r="R244">
        <f t="shared" si="14"/>
        <v>1</v>
      </c>
      <c r="S244" t="str">
        <f t="shared" si="16"/>
        <v>Larinus turbinatus</v>
      </c>
    </row>
    <row r="245" spans="1:19" ht="12.75">
      <c r="A245">
        <v>188870</v>
      </c>
      <c r="B245" s="17" t="str">
        <f t="shared" si="15"/>
        <v>Scheutbos</v>
      </c>
      <c r="C245" s="1" t="s">
        <v>991</v>
      </c>
      <c r="D245">
        <v>1</v>
      </c>
      <c r="H245" s="4" t="s">
        <v>635</v>
      </c>
      <c r="I245" t="s">
        <v>82</v>
      </c>
      <c r="J245" t="s">
        <v>873</v>
      </c>
      <c r="K245">
        <v>1</v>
      </c>
      <c r="R245">
        <f t="shared" si="14"/>
        <v>1</v>
      </c>
      <c r="S245" t="str">
        <f t="shared" si="16"/>
        <v>Leiopus femoratus</v>
      </c>
    </row>
    <row r="246" spans="2:19" ht="12.75">
      <c r="B246" s="17" t="str">
        <f t="shared" si="15"/>
        <v>Scheutbos</v>
      </c>
      <c r="C246" s="1" t="s">
        <v>1414</v>
      </c>
      <c r="D246">
        <v>1</v>
      </c>
      <c r="F246" t="s">
        <v>1796</v>
      </c>
      <c r="H246" s="4" t="s">
        <v>635</v>
      </c>
      <c r="I246" t="s">
        <v>82</v>
      </c>
      <c r="J246" t="s">
        <v>1415</v>
      </c>
      <c r="K246">
        <v>0</v>
      </c>
      <c r="R246">
        <f t="shared" si="14"/>
        <v>1</v>
      </c>
      <c r="S246" t="str">
        <f t="shared" si="16"/>
        <v>Leiopus nebulosus</v>
      </c>
    </row>
    <row r="247" spans="2:19" ht="12.75">
      <c r="B247" s="17"/>
      <c r="C247" s="1" t="s">
        <v>2814</v>
      </c>
      <c r="D247">
        <v>1</v>
      </c>
      <c r="G247" t="s">
        <v>2815</v>
      </c>
      <c r="H247" s="4" t="s">
        <v>635</v>
      </c>
      <c r="I247" t="s">
        <v>599</v>
      </c>
      <c r="R247">
        <f t="shared" si="14"/>
        <v>1</v>
      </c>
      <c r="S247" t="str">
        <f t="shared" si="16"/>
        <v>Leperesinus fraxini</v>
      </c>
    </row>
    <row r="248" spans="1:19" ht="12.75">
      <c r="A248">
        <v>1496</v>
      </c>
      <c r="B248" s="17" t="str">
        <f t="shared" si="15"/>
        <v>Scheutbos</v>
      </c>
      <c r="C248" s="1" t="s">
        <v>21</v>
      </c>
      <c r="D248">
        <v>1</v>
      </c>
      <c r="E248">
        <v>282</v>
      </c>
      <c r="F248" t="s">
        <v>577</v>
      </c>
      <c r="G248" t="s">
        <v>43</v>
      </c>
      <c r="H248" s="4" t="s">
        <v>635</v>
      </c>
      <c r="I248" t="s">
        <v>251</v>
      </c>
      <c r="K248">
        <v>1</v>
      </c>
      <c r="R248">
        <f t="shared" si="14"/>
        <v>1</v>
      </c>
      <c r="S248" t="str">
        <f t="shared" si="16"/>
        <v>Leptinotarsa decemlineata</v>
      </c>
    </row>
    <row r="249" spans="1:19" ht="12.75">
      <c r="A249">
        <v>1686</v>
      </c>
      <c r="B249" s="17" t="str">
        <f t="shared" si="15"/>
        <v>Scheutbos</v>
      </c>
      <c r="C249" s="1" t="s">
        <v>832</v>
      </c>
      <c r="D249">
        <v>1</v>
      </c>
      <c r="F249" t="s">
        <v>588</v>
      </c>
      <c r="G249" t="s">
        <v>424</v>
      </c>
      <c r="H249" s="4" t="s">
        <v>635</v>
      </c>
      <c r="I249" t="s">
        <v>82</v>
      </c>
      <c r="K249">
        <v>1</v>
      </c>
      <c r="R249">
        <f t="shared" si="14"/>
        <v>1</v>
      </c>
      <c r="S249" t="str">
        <f t="shared" si="16"/>
        <v>Leptura maculata</v>
      </c>
    </row>
    <row r="250" spans="2:19" ht="12.75">
      <c r="B250" s="17" t="str">
        <f t="shared" si="15"/>
        <v>Scheutbos</v>
      </c>
      <c r="C250" s="3" t="s">
        <v>59</v>
      </c>
      <c r="D250">
        <v>1</v>
      </c>
      <c r="E250">
        <v>282</v>
      </c>
      <c r="F250" t="s">
        <v>578</v>
      </c>
      <c r="G250" t="s">
        <v>44</v>
      </c>
      <c r="H250" s="4" t="s">
        <v>635</v>
      </c>
      <c r="I250" t="s">
        <v>251</v>
      </c>
      <c r="K250">
        <v>0</v>
      </c>
      <c r="L250">
        <v>1</v>
      </c>
      <c r="R250">
        <f t="shared" si="14"/>
        <v>1</v>
      </c>
      <c r="S250" t="str">
        <f t="shared" si="16"/>
        <v>Lilioceris lilii</v>
      </c>
    </row>
    <row r="251" spans="2:19" ht="12.75">
      <c r="B251" s="17" t="str">
        <f t="shared" si="15"/>
        <v>Scheutbos</v>
      </c>
      <c r="C251" s="2" t="s">
        <v>94</v>
      </c>
      <c r="D251">
        <v>1</v>
      </c>
      <c r="F251" t="s">
        <v>1806</v>
      </c>
      <c r="H251" s="4" t="s">
        <v>635</v>
      </c>
      <c r="I251" t="s">
        <v>207</v>
      </c>
      <c r="K251">
        <v>0</v>
      </c>
      <c r="L251">
        <v>1</v>
      </c>
      <c r="R251">
        <f t="shared" si="14"/>
        <v>1</v>
      </c>
      <c r="S251" t="str">
        <f t="shared" si="16"/>
        <v>Luperus longicornis</v>
      </c>
    </row>
    <row r="252" spans="1:19" ht="12.75">
      <c r="A252">
        <v>8539</v>
      </c>
      <c r="B252" s="17" t="str">
        <f t="shared" si="15"/>
        <v>Scheutbos</v>
      </c>
      <c r="C252" s="1" t="s">
        <v>1037</v>
      </c>
      <c r="D252">
        <v>1</v>
      </c>
      <c r="F252" t="s">
        <v>1813</v>
      </c>
      <c r="G252" t="s">
        <v>1814</v>
      </c>
      <c r="H252" s="4" t="s">
        <v>635</v>
      </c>
      <c r="I252" t="s">
        <v>597</v>
      </c>
      <c r="K252">
        <v>1</v>
      </c>
      <c r="R252">
        <f aca="true" t="shared" si="17" ref="R252:R307">D252</f>
        <v>1</v>
      </c>
      <c r="S252" t="str">
        <f t="shared" si="16"/>
        <v>Malachius bipustulatus</v>
      </c>
    </row>
    <row r="253" spans="1:19" ht="12.75">
      <c r="A253">
        <v>9318</v>
      </c>
      <c r="B253" s="17" t="str">
        <f t="shared" si="15"/>
        <v>Scheutbos</v>
      </c>
      <c r="C253" s="1" t="s">
        <v>1644</v>
      </c>
      <c r="D253">
        <v>1</v>
      </c>
      <c r="H253" s="4" t="s">
        <v>635</v>
      </c>
      <c r="I253" t="s">
        <v>80</v>
      </c>
      <c r="K253">
        <v>1</v>
      </c>
      <c r="R253">
        <f t="shared" si="17"/>
        <v>1</v>
      </c>
      <c r="S253" t="s">
        <v>1645</v>
      </c>
    </row>
    <row r="254" spans="1:19" ht="12.75">
      <c r="A254">
        <v>19414</v>
      </c>
      <c r="B254" s="17" t="str">
        <f t="shared" si="15"/>
        <v>Scheutbos</v>
      </c>
      <c r="C254" s="1" t="s">
        <v>1328</v>
      </c>
      <c r="D254">
        <v>1</v>
      </c>
      <c r="G254" t="s">
        <v>0</v>
      </c>
      <c r="H254" s="4" t="s">
        <v>635</v>
      </c>
      <c r="I254" t="s">
        <v>80</v>
      </c>
      <c r="K254">
        <v>1</v>
      </c>
      <c r="L254">
        <v>1</v>
      </c>
      <c r="R254">
        <f t="shared" si="17"/>
        <v>1</v>
      </c>
      <c r="S254" t="str">
        <f aca="true" t="shared" si="18" ref="S254:S369">C254</f>
        <v>Malthodes sp</v>
      </c>
    </row>
    <row r="255" spans="2:19" ht="15">
      <c r="B255" s="17"/>
      <c r="C255" s="13" t="s">
        <v>2030</v>
      </c>
      <c r="D255">
        <v>1</v>
      </c>
      <c r="H255" s="8" t="s">
        <v>635</v>
      </c>
      <c r="I255" s="9" t="s">
        <v>130</v>
      </c>
      <c r="J255" s="19" t="s">
        <v>2020</v>
      </c>
      <c r="K255">
        <v>1</v>
      </c>
      <c r="R255">
        <f t="shared" si="17"/>
        <v>1</v>
      </c>
      <c r="S255" t="str">
        <f t="shared" si="18"/>
        <v>Megasternum concinnum</v>
      </c>
    </row>
    <row r="256" spans="2:19" ht="12.75">
      <c r="B256" s="17" t="str">
        <f t="shared" si="15"/>
        <v>Scheutbos</v>
      </c>
      <c r="C256" s="1" t="s">
        <v>1150</v>
      </c>
      <c r="D256">
        <v>1</v>
      </c>
      <c r="H256" s="4" t="s">
        <v>635</v>
      </c>
      <c r="I256" t="s">
        <v>81</v>
      </c>
      <c r="J256" t="s">
        <v>1140</v>
      </c>
      <c r="K256">
        <v>1</v>
      </c>
      <c r="R256">
        <f t="shared" si="17"/>
        <v>1</v>
      </c>
      <c r="S256" t="str">
        <f t="shared" si="18"/>
        <v>Metallina lampros</v>
      </c>
    </row>
    <row r="257" spans="2:19" ht="12.75">
      <c r="B257" s="17" t="str">
        <f t="shared" si="15"/>
        <v>Scheutbos</v>
      </c>
      <c r="C257" s="1" t="s">
        <v>1303</v>
      </c>
      <c r="D257">
        <v>1</v>
      </c>
      <c r="H257" s="4" t="s">
        <v>635</v>
      </c>
      <c r="I257" t="s">
        <v>1302</v>
      </c>
      <c r="J257" t="s">
        <v>1301</v>
      </c>
      <c r="K257">
        <v>0</v>
      </c>
      <c r="R257">
        <f t="shared" si="17"/>
        <v>1</v>
      </c>
      <c r="S257" t="str">
        <f t="shared" si="18"/>
        <v>Microrhagus lepidus</v>
      </c>
    </row>
    <row r="258" spans="1:19" ht="12.75">
      <c r="A258">
        <v>8561</v>
      </c>
      <c r="B258" s="17" t="str">
        <f t="shared" si="15"/>
        <v>Scheutbos</v>
      </c>
      <c r="C258" s="1" t="s">
        <v>1038</v>
      </c>
      <c r="D258">
        <v>1</v>
      </c>
      <c r="F258" t="s">
        <v>2728</v>
      </c>
      <c r="G258" t="s">
        <v>2729</v>
      </c>
      <c r="H258" s="4" t="s">
        <v>635</v>
      </c>
      <c r="I258" t="s">
        <v>381</v>
      </c>
      <c r="K258">
        <v>1</v>
      </c>
      <c r="R258">
        <f t="shared" si="17"/>
        <v>1</v>
      </c>
      <c r="S258" t="str">
        <f t="shared" si="18"/>
        <v>Mononychus punctumalbum</v>
      </c>
    </row>
    <row r="259" spans="2:19" ht="12.75">
      <c r="B259" s="17"/>
      <c r="C259" s="13" t="s">
        <v>2070</v>
      </c>
      <c r="D259">
        <v>1</v>
      </c>
      <c r="H259" s="8" t="s">
        <v>635</v>
      </c>
      <c r="I259" s="9" t="s">
        <v>381</v>
      </c>
      <c r="J259" s="9" t="s">
        <v>2020</v>
      </c>
      <c r="K259">
        <v>1</v>
      </c>
      <c r="R259">
        <f t="shared" si="17"/>
        <v>1</v>
      </c>
      <c r="S259" t="str">
        <f t="shared" si="18"/>
        <v>Nanophyes marmoratus</v>
      </c>
    </row>
    <row r="260" spans="2:19" ht="12.75">
      <c r="B260" s="17"/>
      <c r="C260" s="13" t="s">
        <v>2786</v>
      </c>
      <c r="D260">
        <v>1</v>
      </c>
      <c r="H260" s="8" t="s">
        <v>635</v>
      </c>
      <c r="I260" s="9" t="s">
        <v>81</v>
      </c>
      <c r="J260" s="9" t="s">
        <v>1140</v>
      </c>
      <c r="R260">
        <f t="shared" si="17"/>
        <v>1</v>
      </c>
      <c r="S260" t="str">
        <f t="shared" si="18"/>
        <v>Nebria brevicollis</v>
      </c>
    </row>
    <row r="261" spans="1:19" ht="12.75">
      <c r="A261">
        <v>20971</v>
      </c>
      <c r="B261" s="17" t="str">
        <f t="shared" si="15"/>
        <v>Scheutbos</v>
      </c>
      <c r="C261" s="1" t="s">
        <v>543</v>
      </c>
      <c r="D261">
        <v>1</v>
      </c>
      <c r="H261" s="4" t="s">
        <v>635</v>
      </c>
      <c r="I261" t="s">
        <v>381</v>
      </c>
      <c r="J261" t="s">
        <v>873</v>
      </c>
      <c r="K261">
        <v>1</v>
      </c>
      <c r="L261">
        <v>1</v>
      </c>
      <c r="R261">
        <f t="shared" si="17"/>
        <v>1</v>
      </c>
      <c r="S261" t="str">
        <f t="shared" si="18"/>
        <v>Nedyus quadrimaculatus</v>
      </c>
    </row>
    <row r="262" spans="2:19" ht="15">
      <c r="B262" s="17"/>
      <c r="C262" s="13" t="s">
        <v>2062</v>
      </c>
      <c r="D262">
        <v>1</v>
      </c>
      <c r="H262" s="8" t="s">
        <v>635</v>
      </c>
      <c r="I262" s="9" t="s">
        <v>251</v>
      </c>
      <c r="J262" s="19" t="s">
        <v>2020</v>
      </c>
      <c r="K262">
        <v>1</v>
      </c>
      <c r="R262">
        <f t="shared" si="17"/>
        <v>1</v>
      </c>
      <c r="S262" t="str">
        <f t="shared" si="18"/>
        <v>Neocrepidodera ferruginea</v>
      </c>
    </row>
    <row r="263" spans="2:19" ht="15">
      <c r="B263" s="17"/>
      <c r="C263" s="13" t="s">
        <v>2068</v>
      </c>
      <c r="D263">
        <v>1</v>
      </c>
      <c r="H263" s="8" t="s">
        <v>635</v>
      </c>
      <c r="I263" s="9" t="s">
        <v>381</v>
      </c>
      <c r="J263" s="19" t="s">
        <v>2020</v>
      </c>
      <c r="K263">
        <v>1</v>
      </c>
      <c r="R263">
        <f t="shared" si="17"/>
        <v>1</v>
      </c>
      <c r="S263" t="str">
        <f t="shared" si="18"/>
        <v>Notaris acridulus</v>
      </c>
    </row>
    <row r="264" spans="2:19" ht="15">
      <c r="B264" s="17"/>
      <c r="C264" s="13" t="s">
        <v>2787</v>
      </c>
      <c r="D264">
        <v>1</v>
      </c>
      <c r="H264" s="8" t="s">
        <v>635</v>
      </c>
      <c r="I264" s="9" t="s">
        <v>81</v>
      </c>
      <c r="J264" s="19" t="s">
        <v>1140</v>
      </c>
      <c r="R264">
        <f t="shared" si="17"/>
        <v>1</v>
      </c>
      <c r="S264" t="str">
        <f t="shared" si="18"/>
        <v>Notiophilus rufipes</v>
      </c>
    </row>
    <row r="265" spans="1:19" ht="12.75">
      <c r="A265">
        <v>20986</v>
      </c>
      <c r="B265" s="17" t="str">
        <f t="shared" si="15"/>
        <v>Scheutbos</v>
      </c>
      <c r="C265" s="1" t="s">
        <v>359</v>
      </c>
      <c r="D265">
        <v>1</v>
      </c>
      <c r="H265" s="4" t="s">
        <v>635</v>
      </c>
      <c r="I265" t="s">
        <v>598</v>
      </c>
      <c r="J265" t="s">
        <v>873</v>
      </c>
      <c r="K265">
        <v>1</v>
      </c>
      <c r="R265">
        <f t="shared" si="17"/>
        <v>1</v>
      </c>
      <c r="S265" t="str">
        <f t="shared" si="18"/>
        <v>Oedemera lurida</v>
      </c>
    </row>
    <row r="266" spans="1:19" ht="12.75">
      <c r="A266">
        <v>20114</v>
      </c>
      <c r="B266" s="17" t="str">
        <f t="shared" si="15"/>
        <v>Scheutbos</v>
      </c>
      <c r="C266" s="1" t="s">
        <v>451</v>
      </c>
      <c r="D266">
        <v>1</v>
      </c>
      <c r="E266">
        <v>276</v>
      </c>
      <c r="F266" t="s">
        <v>667</v>
      </c>
      <c r="G266" t="s">
        <v>178</v>
      </c>
      <c r="H266" s="4" t="s">
        <v>635</v>
      </c>
      <c r="I266" t="s">
        <v>598</v>
      </c>
      <c r="K266">
        <v>1</v>
      </c>
      <c r="R266">
        <f t="shared" si="17"/>
        <v>1</v>
      </c>
      <c r="S266" t="str">
        <f t="shared" si="18"/>
        <v>Oedemera nobilis</v>
      </c>
    </row>
    <row r="267" spans="2:19" ht="12.75">
      <c r="B267" s="17" t="str">
        <f t="shared" si="15"/>
        <v>Scheutbos</v>
      </c>
      <c r="C267" s="1" t="s">
        <v>1353</v>
      </c>
      <c r="D267">
        <v>1</v>
      </c>
      <c r="H267" s="4" t="s">
        <v>635</v>
      </c>
      <c r="I267" t="s">
        <v>1354</v>
      </c>
      <c r="J267" t="s">
        <v>873</v>
      </c>
      <c r="K267">
        <v>0</v>
      </c>
      <c r="R267">
        <f t="shared" si="17"/>
        <v>1</v>
      </c>
      <c r="S267" t="str">
        <f t="shared" si="18"/>
        <v>Olibrus sp</v>
      </c>
    </row>
    <row r="268" spans="1:19" ht="12.75">
      <c r="A268">
        <v>21318</v>
      </c>
      <c r="B268" s="17" t="str">
        <f t="shared" si="15"/>
        <v>Scheutbos</v>
      </c>
      <c r="C268" s="1" t="s">
        <v>1286</v>
      </c>
      <c r="D268">
        <v>1</v>
      </c>
      <c r="H268" s="4" t="s">
        <v>635</v>
      </c>
      <c r="I268" t="s">
        <v>81</v>
      </c>
      <c r="J268" t="s">
        <v>873</v>
      </c>
      <c r="K268">
        <v>1</v>
      </c>
      <c r="L268">
        <v>1</v>
      </c>
      <c r="R268">
        <f t="shared" si="17"/>
        <v>1</v>
      </c>
      <c r="S268" t="str">
        <f t="shared" si="18"/>
        <v>Ophonus sp</v>
      </c>
    </row>
    <row r="269" spans="2:19" ht="12.75">
      <c r="B269" s="17"/>
      <c r="C269" s="1" t="s">
        <v>2289</v>
      </c>
      <c r="D269">
        <v>1</v>
      </c>
      <c r="F269" t="s">
        <v>2292</v>
      </c>
      <c r="G269" t="s">
        <v>2291</v>
      </c>
      <c r="H269" s="4" t="s">
        <v>635</v>
      </c>
      <c r="I269" t="s">
        <v>381</v>
      </c>
      <c r="J269" t="s">
        <v>873</v>
      </c>
      <c r="K269">
        <v>1</v>
      </c>
      <c r="R269">
        <f t="shared" si="17"/>
        <v>1</v>
      </c>
      <c r="S269" t="str">
        <f t="shared" si="18"/>
        <v>Otiorynchus sulcatus</v>
      </c>
    </row>
    <row r="270" spans="2:19" ht="15">
      <c r="B270" s="17"/>
      <c r="C270" s="13" t="s">
        <v>2059</v>
      </c>
      <c r="D270">
        <v>1</v>
      </c>
      <c r="H270" s="8" t="s">
        <v>635</v>
      </c>
      <c r="I270" s="9" t="s">
        <v>251</v>
      </c>
      <c r="J270" s="19" t="s">
        <v>2020</v>
      </c>
      <c r="K270">
        <v>1</v>
      </c>
      <c r="R270">
        <f t="shared" si="17"/>
        <v>1</v>
      </c>
      <c r="S270" t="str">
        <f t="shared" si="18"/>
        <v>Oulema melanopus</v>
      </c>
    </row>
    <row r="271" spans="2:19" ht="15">
      <c r="B271" s="17"/>
      <c r="C271" s="23" t="s">
        <v>2363</v>
      </c>
      <c r="D271">
        <v>1</v>
      </c>
      <c r="H271" s="8" t="s">
        <v>635</v>
      </c>
      <c r="I271" s="9" t="s">
        <v>147</v>
      </c>
      <c r="J271" s="19"/>
      <c r="K271">
        <v>1</v>
      </c>
      <c r="R271">
        <f t="shared" si="17"/>
        <v>1</v>
      </c>
      <c r="S271" t="str">
        <f t="shared" si="18"/>
        <v>Oxyporus rufus</v>
      </c>
    </row>
    <row r="272" spans="2:19" ht="15">
      <c r="B272" s="17"/>
      <c r="C272" s="13" t="s">
        <v>2024</v>
      </c>
      <c r="D272">
        <v>1</v>
      </c>
      <c r="H272" s="8" t="s">
        <v>635</v>
      </c>
      <c r="I272" s="9" t="s">
        <v>81</v>
      </c>
      <c r="J272" s="19" t="s">
        <v>2020</v>
      </c>
      <c r="K272">
        <v>1</v>
      </c>
      <c r="R272">
        <f t="shared" si="17"/>
        <v>1</v>
      </c>
      <c r="S272" t="str">
        <f t="shared" si="18"/>
        <v>Oxypselaphus obscurus</v>
      </c>
    </row>
    <row r="273" spans="1:19" ht="12.75">
      <c r="A273">
        <v>21465</v>
      </c>
      <c r="B273" s="17" t="str">
        <f t="shared" si="15"/>
        <v>Scheutbos</v>
      </c>
      <c r="C273" s="1" t="s">
        <v>732</v>
      </c>
      <c r="D273">
        <v>1</v>
      </c>
      <c r="H273" s="4" t="s">
        <v>635</v>
      </c>
      <c r="I273" t="s">
        <v>81</v>
      </c>
      <c r="K273">
        <v>1</v>
      </c>
      <c r="R273">
        <f t="shared" si="17"/>
        <v>1</v>
      </c>
      <c r="S273" t="str">
        <f t="shared" si="18"/>
        <v>Paradromius linearis</v>
      </c>
    </row>
    <row r="274" spans="2:19" ht="15">
      <c r="B274" s="17"/>
      <c r="C274" s="13" t="s">
        <v>2021</v>
      </c>
      <c r="D274">
        <v>1</v>
      </c>
      <c r="H274" s="8" t="s">
        <v>635</v>
      </c>
      <c r="I274" s="9" t="s">
        <v>81</v>
      </c>
      <c r="J274" s="19" t="s">
        <v>2020</v>
      </c>
      <c r="K274">
        <v>1</v>
      </c>
      <c r="R274">
        <f t="shared" si="17"/>
        <v>1</v>
      </c>
      <c r="S274" t="str">
        <f t="shared" si="18"/>
        <v>Philochthus biguttatus</v>
      </c>
    </row>
    <row r="275" spans="2:19" ht="15">
      <c r="B275" s="17"/>
      <c r="C275" s="13" t="s">
        <v>2042</v>
      </c>
      <c r="D275">
        <v>1</v>
      </c>
      <c r="H275" s="8" t="s">
        <v>635</v>
      </c>
      <c r="I275" s="9" t="s">
        <v>147</v>
      </c>
      <c r="J275" s="19" t="s">
        <v>2020</v>
      </c>
      <c r="K275">
        <v>1</v>
      </c>
      <c r="R275">
        <f t="shared" si="17"/>
        <v>1</v>
      </c>
      <c r="S275" t="str">
        <f t="shared" si="18"/>
        <v>Philonthus cognatus</v>
      </c>
    </row>
    <row r="276" spans="2:19" ht="15">
      <c r="B276" s="17"/>
      <c r="C276" s="13" t="s">
        <v>2043</v>
      </c>
      <c r="D276">
        <v>1</v>
      </c>
      <c r="H276" s="8" t="s">
        <v>635</v>
      </c>
      <c r="I276" s="9" t="s">
        <v>147</v>
      </c>
      <c r="J276" s="19" t="s">
        <v>2020</v>
      </c>
      <c r="K276">
        <v>0</v>
      </c>
      <c r="R276">
        <f t="shared" si="17"/>
        <v>1</v>
      </c>
      <c r="S276" t="str">
        <f t="shared" si="18"/>
        <v>Philonthus debilis</v>
      </c>
    </row>
    <row r="277" spans="1:19" ht="12.75">
      <c r="A277">
        <v>22615</v>
      </c>
      <c r="B277" s="17" t="str">
        <f t="shared" si="15"/>
        <v>Scheutbos</v>
      </c>
      <c r="C277" s="1" t="s">
        <v>1007</v>
      </c>
      <c r="D277">
        <v>1</v>
      </c>
      <c r="H277" s="4" t="s">
        <v>635</v>
      </c>
      <c r="I277" t="s">
        <v>251</v>
      </c>
      <c r="J277" t="s">
        <v>873</v>
      </c>
      <c r="K277">
        <v>1</v>
      </c>
      <c r="R277">
        <f t="shared" si="17"/>
        <v>1</v>
      </c>
      <c r="S277" t="str">
        <f t="shared" si="18"/>
        <v>Phratora laticollis</v>
      </c>
    </row>
    <row r="278" spans="1:19" ht="12.75">
      <c r="A278">
        <v>19128</v>
      </c>
      <c r="B278" s="17" t="str">
        <f t="shared" si="15"/>
        <v>Scheutbos</v>
      </c>
      <c r="C278" s="1" t="s">
        <v>789</v>
      </c>
      <c r="D278">
        <v>1</v>
      </c>
      <c r="F278" t="s">
        <v>790</v>
      </c>
      <c r="H278" s="4" t="s">
        <v>635</v>
      </c>
      <c r="I278" t="s">
        <v>251</v>
      </c>
      <c r="J278" t="s">
        <v>873</v>
      </c>
      <c r="K278">
        <v>1</v>
      </c>
      <c r="R278">
        <f t="shared" si="17"/>
        <v>1</v>
      </c>
      <c r="S278" t="str">
        <f t="shared" si="18"/>
        <v>Phratora vitellinae</v>
      </c>
    </row>
    <row r="279" spans="1:19" ht="12.75">
      <c r="A279">
        <v>1462</v>
      </c>
      <c r="B279" s="17" t="str">
        <f t="shared" si="15"/>
        <v>Scheutbos</v>
      </c>
      <c r="C279" s="1" t="s">
        <v>452</v>
      </c>
      <c r="D279">
        <v>1</v>
      </c>
      <c r="F279" t="s">
        <v>131</v>
      </c>
      <c r="H279" s="4" t="s">
        <v>635</v>
      </c>
      <c r="I279" t="s">
        <v>381</v>
      </c>
      <c r="J279" t="s">
        <v>873</v>
      </c>
      <c r="K279">
        <v>1</v>
      </c>
      <c r="L279">
        <v>1</v>
      </c>
      <c r="R279">
        <f t="shared" si="17"/>
        <v>1</v>
      </c>
      <c r="S279" t="str">
        <f t="shared" si="18"/>
        <v>Phyllobius pomaceus</v>
      </c>
    </row>
    <row r="280" spans="1:19" ht="12.75">
      <c r="A280">
        <v>19193</v>
      </c>
      <c r="B280" s="17" t="str">
        <f t="shared" si="15"/>
        <v>Scheutbos</v>
      </c>
      <c r="C280" s="1" t="s">
        <v>1022</v>
      </c>
      <c r="D280">
        <v>1</v>
      </c>
      <c r="H280" s="4" t="s">
        <v>635</v>
      </c>
      <c r="I280" t="s">
        <v>381</v>
      </c>
      <c r="J280" t="s">
        <v>873</v>
      </c>
      <c r="K280">
        <v>1</v>
      </c>
      <c r="R280">
        <f t="shared" si="17"/>
        <v>1</v>
      </c>
      <c r="S280" t="str">
        <f t="shared" si="18"/>
        <v>Phyllobius pyri</v>
      </c>
    </row>
    <row r="281" spans="2:19" ht="12.75">
      <c r="B281" s="17" t="str">
        <f t="shared" si="15"/>
        <v>Scheutbos</v>
      </c>
      <c r="C281" s="2" t="s">
        <v>522</v>
      </c>
      <c r="D281">
        <v>1</v>
      </c>
      <c r="H281" s="4" t="s">
        <v>635</v>
      </c>
      <c r="I281" t="s">
        <v>381</v>
      </c>
      <c r="K281">
        <v>0</v>
      </c>
      <c r="L281">
        <v>1</v>
      </c>
      <c r="R281">
        <f t="shared" si="17"/>
        <v>1</v>
      </c>
      <c r="S281" t="str">
        <f t="shared" si="18"/>
        <v>Phyllobius sp</v>
      </c>
    </row>
    <row r="282" spans="1:19" ht="12.75">
      <c r="A282">
        <v>22649</v>
      </c>
      <c r="B282" s="17" t="str">
        <f t="shared" si="15"/>
        <v>Scheutbos</v>
      </c>
      <c r="C282" s="1" t="s">
        <v>1377</v>
      </c>
      <c r="D282">
        <v>1</v>
      </c>
      <c r="F282" t="s">
        <v>1896</v>
      </c>
      <c r="H282" s="4" t="s">
        <v>635</v>
      </c>
      <c r="I282" t="s">
        <v>1378</v>
      </c>
      <c r="J282" t="s">
        <v>873</v>
      </c>
      <c r="K282">
        <v>1</v>
      </c>
      <c r="R282">
        <f t="shared" si="17"/>
        <v>1</v>
      </c>
      <c r="S282" t="str">
        <f t="shared" si="18"/>
        <v>Phyllotreta nigripes</v>
      </c>
    </row>
    <row r="283" spans="1:19" ht="12.75">
      <c r="A283">
        <v>19355</v>
      </c>
      <c r="B283" s="17" t="str">
        <f t="shared" si="15"/>
        <v>Scheutbos</v>
      </c>
      <c r="C283" s="1" t="s">
        <v>1365</v>
      </c>
      <c r="D283">
        <v>1</v>
      </c>
      <c r="H283" s="4" t="s">
        <v>635</v>
      </c>
      <c r="I283" t="s">
        <v>251</v>
      </c>
      <c r="J283" t="s">
        <v>873</v>
      </c>
      <c r="K283">
        <v>1</v>
      </c>
      <c r="R283">
        <f t="shared" si="17"/>
        <v>1</v>
      </c>
      <c r="S283" t="str">
        <f t="shared" si="18"/>
        <v>Plagiodera versicolora</v>
      </c>
    </row>
    <row r="284" spans="2:19" ht="15">
      <c r="B284" s="17"/>
      <c r="C284" s="13" t="s">
        <v>2036</v>
      </c>
      <c r="D284">
        <v>1</v>
      </c>
      <c r="H284" s="8" t="s">
        <v>635</v>
      </c>
      <c r="I284" s="9" t="s">
        <v>147</v>
      </c>
      <c r="J284" s="19" t="s">
        <v>2020</v>
      </c>
      <c r="K284">
        <v>0</v>
      </c>
      <c r="R284">
        <f t="shared" si="17"/>
        <v>1</v>
      </c>
      <c r="S284" t="str">
        <f t="shared" si="18"/>
        <v>Platystethus cornutus</v>
      </c>
    </row>
    <row r="285" spans="1:19" ht="12.75">
      <c r="A285">
        <v>8565</v>
      </c>
      <c r="B285" s="17" t="str">
        <f t="shared" si="15"/>
        <v>Scheutbos</v>
      </c>
      <c r="C285" s="1" t="s">
        <v>996</v>
      </c>
      <c r="D285">
        <v>1</v>
      </c>
      <c r="F285" t="s">
        <v>1908</v>
      </c>
      <c r="H285" s="4" t="s">
        <v>635</v>
      </c>
      <c r="I285" t="s">
        <v>381</v>
      </c>
      <c r="J285" t="s">
        <v>873</v>
      </c>
      <c r="K285">
        <v>1</v>
      </c>
      <c r="R285">
        <f t="shared" si="17"/>
        <v>1</v>
      </c>
      <c r="S285" t="str">
        <f t="shared" si="18"/>
        <v>Polydrusus sericeus</v>
      </c>
    </row>
    <row r="286" spans="1:19" ht="12.75">
      <c r="A286">
        <v>21710</v>
      </c>
      <c r="B286" s="17" t="str">
        <f t="shared" si="15"/>
        <v>Scheutbos</v>
      </c>
      <c r="C286" s="1" t="s">
        <v>197</v>
      </c>
      <c r="D286">
        <v>1</v>
      </c>
      <c r="G286" t="s">
        <v>53</v>
      </c>
      <c r="H286" s="4" t="s">
        <v>635</v>
      </c>
      <c r="I286" t="s">
        <v>381</v>
      </c>
      <c r="K286">
        <v>1</v>
      </c>
      <c r="R286">
        <f t="shared" si="17"/>
        <v>1</v>
      </c>
      <c r="S286" t="str">
        <f t="shared" si="18"/>
        <v>Polydrusus sp</v>
      </c>
    </row>
    <row r="287" spans="1:19" ht="12.75">
      <c r="A287">
        <v>21634</v>
      </c>
      <c r="B287" s="17" t="str">
        <f t="shared" si="15"/>
        <v>Scheutbos</v>
      </c>
      <c r="C287" s="1" t="s">
        <v>1261</v>
      </c>
      <c r="D287">
        <v>1</v>
      </c>
      <c r="H287" s="4" t="s">
        <v>635</v>
      </c>
      <c r="I287" t="s">
        <v>1044</v>
      </c>
      <c r="J287" t="s">
        <v>873</v>
      </c>
      <c r="K287">
        <v>1</v>
      </c>
      <c r="R287">
        <f t="shared" si="17"/>
        <v>1</v>
      </c>
      <c r="S287" t="str">
        <f t="shared" si="18"/>
        <v>Protapion (apricans)</v>
      </c>
    </row>
    <row r="288" spans="2:19" ht="15">
      <c r="B288" s="17"/>
      <c r="C288" s="13" t="s">
        <v>2063</v>
      </c>
      <c r="D288">
        <v>1</v>
      </c>
      <c r="H288" s="8" t="s">
        <v>635</v>
      </c>
      <c r="I288" s="9" t="s">
        <v>381</v>
      </c>
      <c r="J288" s="19" t="s">
        <v>2020</v>
      </c>
      <c r="K288">
        <v>1</v>
      </c>
      <c r="R288">
        <f t="shared" si="17"/>
        <v>1</v>
      </c>
      <c r="S288" t="str">
        <f t="shared" si="18"/>
        <v>Protapion fulvipes</v>
      </c>
    </row>
    <row r="289" spans="2:19" ht="15">
      <c r="B289" s="17"/>
      <c r="C289" s="13" t="s">
        <v>2064</v>
      </c>
      <c r="D289">
        <v>1</v>
      </c>
      <c r="H289" s="8" t="s">
        <v>635</v>
      </c>
      <c r="I289" s="9" t="s">
        <v>381</v>
      </c>
      <c r="J289" s="19" t="s">
        <v>2020</v>
      </c>
      <c r="K289">
        <v>1</v>
      </c>
      <c r="R289">
        <f t="shared" si="17"/>
        <v>1</v>
      </c>
      <c r="S289" t="str">
        <f t="shared" si="18"/>
        <v>Protapion nigritarse</v>
      </c>
    </row>
    <row r="290" spans="2:19" ht="15">
      <c r="B290" s="17"/>
      <c r="C290" s="13" t="s">
        <v>2065</v>
      </c>
      <c r="D290">
        <v>1</v>
      </c>
      <c r="H290" s="8" t="s">
        <v>635</v>
      </c>
      <c r="I290" s="9" t="s">
        <v>381</v>
      </c>
      <c r="J290" s="19" t="s">
        <v>2020</v>
      </c>
      <c r="K290">
        <v>1</v>
      </c>
      <c r="R290">
        <f t="shared" si="17"/>
        <v>1</v>
      </c>
      <c r="S290" t="str">
        <f t="shared" si="18"/>
        <v>Protapion trifolii</v>
      </c>
    </row>
    <row r="291" spans="2:19" ht="15">
      <c r="B291" s="17"/>
      <c r="C291" s="13" t="s">
        <v>2050</v>
      </c>
      <c r="D291">
        <v>1</v>
      </c>
      <c r="H291" s="8" t="s">
        <v>635</v>
      </c>
      <c r="I291" s="9" t="s">
        <v>2051</v>
      </c>
      <c r="J291" s="19" t="s">
        <v>2020</v>
      </c>
      <c r="K291">
        <v>1</v>
      </c>
      <c r="R291">
        <f t="shared" si="17"/>
        <v>1</v>
      </c>
      <c r="S291" t="str">
        <f t="shared" si="18"/>
        <v>Psammoecus bipuncatatus</v>
      </c>
    </row>
    <row r="292" spans="1:19" ht="12.75">
      <c r="A292">
        <v>18847</v>
      </c>
      <c r="B292" s="17" t="str">
        <f t="shared" si="15"/>
        <v>Scheutbos</v>
      </c>
      <c r="C292" s="1" t="s">
        <v>1300</v>
      </c>
      <c r="D292">
        <v>1</v>
      </c>
      <c r="H292" s="4" t="s">
        <v>635</v>
      </c>
      <c r="I292" t="s">
        <v>82</v>
      </c>
      <c r="J292" t="s">
        <v>1301</v>
      </c>
      <c r="K292">
        <v>1</v>
      </c>
      <c r="R292">
        <f t="shared" si="17"/>
        <v>1</v>
      </c>
      <c r="S292" t="str">
        <f t="shared" si="18"/>
        <v>Pseudovadonia livida</v>
      </c>
    </row>
    <row r="293" spans="1:19" ht="12.75">
      <c r="A293">
        <v>20669</v>
      </c>
      <c r="B293" s="17" t="str">
        <f t="shared" si="15"/>
        <v>Scheutbos</v>
      </c>
      <c r="C293" s="1" t="s">
        <v>1143</v>
      </c>
      <c r="D293">
        <v>1</v>
      </c>
      <c r="H293" s="4" t="s">
        <v>635</v>
      </c>
      <c r="I293" t="s">
        <v>81</v>
      </c>
      <c r="J293" t="s">
        <v>1140</v>
      </c>
      <c r="K293">
        <v>1</v>
      </c>
      <c r="R293">
        <f t="shared" si="17"/>
        <v>1</v>
      </c>
      <c r="S293" t="str">
        <f t="shared" si="18"/>
        <v>Pterostichus minor</v>
      </c>
    </row>
    <row r="294" spans="2:19" ht="15">
      <c r="B294" s="17"/>
      <c r="C294" s="13" t="s">
        <v>2023</v>
      </c>
      <c r="D294">
        <v>1</v>
      </c>
      <c r="H294" s="8" t="s">
        <v>635</v>
      </c>
      <c r="I294" s="9" t="s">
        <v>81</v>
      </c>
      <c r="J294" s="19" t="s">
        <v>2020</v>
      </c>
      <c r="K294">
        <v>1</v>
      </c>
      <c r="R294">
        <f t="shared" si="17"/>
        <v>1</v>
      </c>
      <c r="S294" t="str">
        <f t="shared" si="18"/>
        <v>Pterostichus nigrita</v>
      </c>
    </row>
    <row r="295" spans="2:19" ht="12.75">
      <c r="B295" s="17" t="str">
        <f t="shared" si="15"/>
        <v>Scheutbos</v>
      </c>
      <c r="C295" s="1" t="s">
        <v>1306</v>
      </c>
      <c r="D295">
        <v>1</v>
      </c>
      <c r="H295" s="4" t="s">
        <v>635</v>
      </c>
      <c r="I295" t="s">
        <v>295</v>
      </c>
      <c r="J295" t="s">
        <v>1301</v>
      </c>
      <c r="K295">
        <v>0</v>
      </c>
      <c r="R295">
        <f t="shared" si="17"/>
        <v>1</v>
      </c>
      <c r="S295" t="str">
        <f t="shared" si="18"/>
        <v>Ptilinus sp</v>
      </c>
    </row>
    <row r="296" spans="2:19" ht="12.75">
      <c r="B296" s="17"/>
      <c r="C296" s="1" t="s">
        <v>2696</v>
      </c>
      <c r="D296">
        <v>1</v>
      </c>
      <c r="H296" s="4" t="s">
        <v>635</v>
      </c>
      <c r="I296" t="s">
        <v>295</v>
      </c>
      <c r="J296" t="s">
        <v>873</v>
      </c>
      <c r="R296">
        <f t="shared" si="17"/>
        <v>1</v>
      </c>
      <c r="S296" t="str">
        <f t="shared" si="18"/>
        <v>Ptilinus pectinicornis</v>
      </c>
    </row>
    <row r="297" spans="2:19" ht="12.75">
      <c r="B297" s="17"/>
      <c r="C297" s="1" t="s">
        <v>2790</v>
      </c>
      <c r="D297">
        <v>1</v>
      </c>
      <c r="H297" s="4" t="s">
        <v>635</v>
      </c>
      <c r="I297" t="s">
        <v>2791</v>
      </c>
      <c r="J297" t="s">
        <v>2718</v>
      </c>
      <c r="S297" t="str">
        <f t="shared" si="18"/>
        <v>Pyrochroa coccinea</v>
      </c>
    </row>
    <row r="298" spans="1:19" ht="12.75">
      <c r="A298">
        <v>16636</v>
      </c>
      <c r="B298" s="17" t="str">
        <f t="shared" si="15"/>
        <v>Scheutbos</v>
      </c>
      <c r="C298" s="1" t="s">
        <v>182</v>
      </c>
      <c r="D298">
        <v>1</v>
      </c>
      <c r="E298">
        <v>284</v>
      </c>
      <c r="F298" t="s">
        <v>310</v>
      </c>
      <c r="G298" t="s">
        <v>167</v>
      </c>
      <c r="H298" s="4" t="s">
        <v>635</v>
      </c>
      <c r="I298" t="s">
        <v>251</v>
      </c>
      <c r="J298" t="s">
        <v>873</v>
      </c>
      <c r="K298">
        <v>1</v>
      </c>
      <c r="R298">
        <f t="shared" si="17"/>
        <v>1</v>
      </c>
      <c r="S298" t="str">
        <f t="shared" si="18"/>
        <v>Pyrrhalta viburni</v>
      </c>
    </row>
    <row r="299" spans="2:19" ht="15">
      <c r="B299" s="17"/>
      <c r="C299" s="13" t="s">
        <v>2045</v>
      </c>
      <c r="D299">
        <v>1</v>
      </c>
      <c r="H299" s="8" t="s">
        <v>635</v>
      </c>
      <c r="I299" s="9" t="s">
        <v>147</v>
      </c>
      <c r="J299" s="19" t="s">
        <v>2020</v>
      </c>
      <c r="K299">
        <v>1</v>
      </c>
      <c r="R299">
        <f t="shared" si="17"/>
        <v>1</v>
      </c>
      <c r="S299" t="str">
        <f t="shared" si="18"/>
        <v>Quedius maurorufus</v>
      </c>
    </row>
    <row r="300" spans="1:19" ht="12.75">
      <c r="A300">
        <v>1508</v>
      </c>
      <c r="B300" s="17" t="str">
        <f t="shared" si="15"/>
        <v>Scheutbos</v>
      </c>
      <c r="C300" s="1" t="s">
        <v>60</v>
      </c>
      <c r="D300">
        <v>1</v>
      </c>
      <c r="E300">
        <v>270</v>
      </c>
      <c r="F300" t="s">
        <v>367</v>
      </c>
      <c r="H300" s="4" t="s">
        <v>635</v>
      </c>
      <c r="I300" t="s">
        <v>80</v>
      </c>
      <c r="K300">
        <v>1</v>
      </c>
      <c r="R300">
        <f t="shared" si="17"/>
        <v>1</v>
      </c>
      <c r="S300" t="str">
        <f t="shared" si="18"/>
        <v>Rhagonycha fulva</v>
      </c>
    </row>
    <row r="301" spans="2:19" ht="12.75">
      <c r="B301" s="17"/>
      <c r="C301" s="1" t="s">
        <v>2596</v>
      </c>
      <c r="D301">
        <v>1</v>
      </c>
      <c r="H301" s="4" t="s">
        <v>635</v>
      </c>
      <c r="I301" t="s">
        <v>2590</v>
      </c>
      <c r="J301" t="s">
        <v>873</v>
      </c>
      <c r="R301">
        <f t="shared" si="17"/>
        <v>1</v>
      </c>
      <c r="S301" t="str">
        <f t="shared" si="18"/>
        <v>Rhantus suturalis</v>
      </c>
    </row>
    <row r="302" spans="2:19" ht="15">
      <c r="B302" s="17"/>
      <c r="C302" s="13" t="s">
        <v>2041</v>
      </c>
      <c r="D302">
        <v>1</v>
      </c>
      <c r="H302" s="8" t="s">
        <v>635</v>
      </c>
      <c r="I302" s="9" t="s">
        <v>147</v>
      </c>
      <c r="J302" s="19" t="s">
        <v>2020</v>
      </c>
      <c r="K302">
        <v>1</v>
      </c>
      <c r="R302">
        <f t="shared" si="17"/>
        <v>1</v>
      </c>
      <c r="S302" t="str">
        <f t="shared" si="18"/>
        <v>Rugilus similis</v>
      </c>
    </row>
    <row r="303" spans="1:19" ht="12.75">
      <c r="A303">
        <v>22958</v>
      </c>
      <c r="B303" s="17" t="str">
        <f t="shared" si="15"/>
        <v>Scheutbos</v>
      </c>
      <c r="C303" s="1" t="s">
        <v>1132</v>
      </c>
      <c r="D303">
        <v>1</v>
      </c>
      <c r="H303" s="4" t="s">
        <v>635</v>
      </c>
      <c r="I303" t="s">
        <v>1133</v>
      </c>
      <c r="J303" t="s">
        <v>873</v>
      </c>
      <c r="K303">
        <v>1</v>
      </c>
      <c r="R303">
        <f t="shared" si="17"/>
        <v>1</v>
      </c>
      <c r="S303" t="str">
        <f t="shared" si="18"/>
        <v>Scirtes hemisphaericus</v>
      </c>
    </row>
    <row r="304" spans="2:19" ht="12.75">
      <c r="B304" s="17" t="str">
        <f t="shared" si="15"/>
        <v>Scheutbos</v>
      </c>
      <c r="C304" s="2" t="s">
        <v>45</v>
      </c>
      <c r="D304">
        <v>1</v>
      </c>
      <c r="H304" s="4" t="s">
        <v>635</v>
      </c>
      <c r="I304" t="s">
        <v>505</v>
      </c>
      <c r="K304">
        <v>0</v>
      </c>
      <c r="L304">
        <v>1</v>
      </c>
      <c r="R304">
        <f t="shared" si="17"/>
        <v>1</v>
      </c>
      <c r="S304" t="str">
        <f t="shared" si="18"/>
        <v>Scoloposthethus thomsoni</v>
      </c>
    </row>
    <row r="305" spans="2:19" ht="12.75">
      <c r="B305" s="17" t="str">
        <f t="shared" si="15"/>
        <v>Scheutbos</v>
      </c>
      <c r="C305" s="2" t="s">
        <v>55</v>
      </c>
      <c r="D305">
        <v>1</v>
      </c>
      <c r="F305" t="s">
        <v>1926</v>
      </c>
      <c r="G305" t="s">
        <v>47</v>
      </c>
      <c r="H305" s="4" t="s">
        <v>635</v>
      </c>
      <c r="I305" t="s">
        <v>599</v>
      </c>
      <c r="K305">
        <v>0</v>
      </c>
      <c r="L305">
        <v>1</v>
      </c>
      <c r="R305">
        <f t="shared" si="17"/>
        <v>1</v>
      </c>
      <c r="S305" t="str">
        <f t="shared" si="18"/>
        <v>Scolytus scolytus</v>
      </c>
    </row>
    <row r="306" spans="2:18" ht="15">
      <c r="B306" s="17"/>
      <c r="C306" s="13" t="s">
        <v>2031</v>
      </c>
      <c r="D306">
        <v>1</v>
      </c>
      <c r="H306" s="8" t="s">
        <v>635</v>
      </c>
      <c r="I306" s="9" t="s">
        <v>2032</v>
      </c>
      <c r="J306" s="19" t="s">
        <v>2020</v>
      </c>
      <c r="K306">
        <v>1</v>
      </c>
      <c r="R306">
        <f t="shared" si="17"/>
        <v>1</v>
      </c>
    </row>
    <row r="307" spans="1:19" ht="12.75">
      <c r="A307">
        <v>20198</v>
      </c>
      <c r="B307" s="17" t="str">
        <f t="shared" si="15"/>
        <v>Scheutbos</v>
      </c>
      <c r="C307" s="1" t="s">
        <v>1134</v>
      </c>
      <c r="D307">
        <v>1</v>
      </c>
      <c r="F307" t="s">
        <v>1928</v>
      </c>
      <c r="G307" t="s">
        <v>190</v>
      </c>
      <c r="H307" s="4" t="s">
        <v>635</v>
      </c>
      <c r="I307" t="s">
        <v>80</v>
      </c>
      <c r="K307">
        <v>1</v>
      </c>
      <c r="R307">
        <f t="shared" si="17"/>
        <v>1</v>
      </c>
      <c r="S307" t="str">
        <f t="shared" si="18"/>
        <v>Silis ruficollis</v>
      </c>
    </row>
    <row r="308" spans="1:19" ht="12.75">
      <c r="A308">
        <v>19177</v>
      </c>
      <c r="B308" s="17" t="str">
        <f t="shared" si="15"/>
        <v>Scheutbos</v>
      </c>
      <c r="C308" s="1" t="s">
        <v>1329</v>
      </c>
      <c r="D308">
        <v>1</v>
      </c>
      <c r="H308" s="4" t="s">
        <v>635</v>
      </c>
      <c r="I308" t="s">
        <v>210</v>
      </c>
      <c r="J308" t="s">
        <v>873</v>
      </c>
      <c r="K308">
        <v>1</v>
      </c>
      <c r="R308">
        <f aca="true" t="shared" si="19" ref="R308:R336">D308</f>
        <v>1</v>
      </c>
      <c r="S308" t="str">
        <f t="shared" si="18"/>
        <v>Silpha tristis</v>
      </c>
    </row>
    <row r="309" spans="2:19" ht="15">
      <c r="B309" s="17"/>
      <c r="C309" s="13" t="s">
        <v>2066</v>
      </c>
      <c r="D309">
        <v>1</v>
      </c>
      <c r="H309" s="8" t="s">
        <v>635</v>
      </c>
      <c r="I309" t="s">
        <v>381</v>
      </c>
      <c r="J309" s="19" t="s">
        <v>2020</v>
      </c>
      <c r="K309">
        <v>1</v>
      </c>
      <c r="R309">
        <f t="shared" si="19"/>
        <v>1</v>
      </c>
      <c r="S309" t="str">
        <f t="shared" si="18"/>
        <v>Sitona humeralis</v>
      </c>
    </row>
    <row r="310" spans="2:19" ht="12.75">
      <c r="B310" s="17" t="str">
        <f t="shared" si="15"/>
        <v>Scheutbos</v>
      </c>
      <c r="C310" s="2" t="s">
        <v>1246</v>
      </c>
      <c r="D310">
        <v>1</v>
      </c>
      <c r="E310">
        <v>286</v>
      </c>
      <c r="G310" t="s">
        <v>53</v>
      </c>
      <c r="H310" s="4" t="s">
        <v>635</v>
      </c>
      <c r="I310" t="s">
        <v>381</v>
      </c>
      <c r="J310" t="s">
        <v>873</v>
      </c>
      <c r="K310">
        <v>0</v>
      </c>
      <c r="L310">
        <v>1</v>
      </c>
      <c r="R310">
        <f t="shared" si="19"/>
        <v>1</v>
      </c>
      <c r="S310" t="str">
        <f t="shared" si="18"/>
        <v>Sitona lepidus</v>
      </c>
    </row>
    <row r="311" spans="1:19" ht="12.75">
      <c r="A311">
        <v>21744</v>
      </c>
      <c r="B311" s="17" t="str">
        <f t="shared" si="15"/>
        <v>Scheutbos</v>
      </c>
      <c r="C311" s="1" t="s">
        <v>220</v>
      </c>
      <c r="D311">
        <v>1</v>
      </c>
      <c r="F311" t="s">
        <v>1929</v>
      </c>
      <c r="H311" s="4" t="s">
        <v>635</v>
      </c>
      <c r="I311" t="s">
        <v>381</v>
      </c>
      <c r="J311" t="s">
        <v>873</v>
      </c>
      <c r="K311">
        <v>1</v>
      </c>
      <c r="R311">
        <f t="shared" si="19"/>
        <v>1</v>
      </c>
      <c r="S311" t="str">
        <f t="shared" si="18"/>
        <v>Sitona lineatus</v>
      </c>
    </row>
    <row r="312" spans="2:19" ht="15">
      <c r="B312" s="17"/>
      <c r="C312" s="13" t="s">
        <v>2067</v>
      </c>
      <c r="D312">
        <v>1</v>
      </c>
      <c r="H312" s="8" t="s">
        <v>635</v>
      </c>
      <c r="I312" t="s">
        <v>381</v>
      </c>
      <c r="J312" s="19" t="s">
        <v>2020</v>
      </c>
      <c r="K312">
        <v>1</v>
      </c>
      <c r="R312">
        <f t="shared" si="19"/>
        <v>1</v>
      </c>
      <c r="S312" t="str">
        <f t="shared" si="18"/>
        <v>Sitona suturalis</v>
      </c>
    </row>
    <row r="313" spans="1:19" ht="12.75">
      <c r="A313">
        <v>20414</v>
      </c>
      <c r="B313" s="17" t="str">
        <f t="shared" si="15"/>
        <v>Scheutbos</v>
      </c>
      <c r="C313" s="1" t="s">
        <v>550</v>
      </c>
      <c r="D313">
        <v>1</v>
      </c>
      <c r="H313" s="4" t="s">
        <v>635</v>
      </c>
      <c r="I313" t="s">
        <v>251</v>
      </c>
      <c r="K313">
        <v>1</v>
      </c>
      <c r="R313">
        <f t="shared" si="19"/>
        <v>1</v>
      </c>
      <c r="S313" t="str">
        <f t="shared" si="18"/>
        <v>Sphaeroderma testaceum</v>
      </c>
    </row>
    <row r="314" spans="1:19" ht="12.75">
      <c r="A314">
        <v>19168</v>
      </c>
      <c r="B314" s="17" t="str">
        <f t="shared" si="15"/>
        <v>Scheutbos</v>
      </c>
      <c r="C314" s="1" t="s">
        <v>49</v>
      </c>
      <c r="D314">
        <v>1</v>
      </c>
      <c r="H314" s="4" t="s">
        <v>635</v>
      </c>
      <c r="I314" t="s">
        <v>81</v>
      </c>
      <c r="K314">
        <v>1</v>
      </c>
      <c r="R314">
        <f t="shared" si="19"/>
        <v>1</v>
      </c>
      <c r="S314" t="str">
        <f t="shared" si="18"/>
        <v>Stenolophus teutonus</v>
      </c>
    </row>
    <row r="315" spans="1:19" ht="12.75">
      <c r="A315">
        <v>8543</v>
      </c>
      <c r="B315" s="17" t="str">
        <f t="shared" si="15"/>
        <v>Scheutbos</v>
      </c>
      <c r="C315" s="1" t="s">
        <v>576</v>
      </c>
      <c r="D315">
        <v>1</v>
      </c>
      <c r="H315" s="4" t="s">
        <v>635</v>
      </c>
      <c r="I315" t="s">
        <v>82</v>
      </c>
      <c r="K315">
        <v>1</v>
      </c>
      <c r="R315">
        <f t="shared" si="19"/>
        <v>1</v>
      </c>
      <c r="S315" t="str">
        <f t="shared" si="18"/>
        <v>Stenopterus rufus</v>
      </c>
    </row>
    <row r="316" spans="1:19" ht="12.75">
      <c r="A316">
        <v>20176</v>
      </c>
      <c r="B316" s="17" t="str">
        <f t="shared" si="15"/>
        <v>Scheutbos</v>
      </c>
      <c r="C316" s="1" t="s">
        <v>831</v>
      </c>
      <c r="D316">
        <v>1</v>
      </c>
      <c r="F316" t="s">
        <v>315</v>
      </c>
      <c r="G316" t="s">
        <v>521</v>
      </c>
      <c r="H316" s="4" t="s">
        <v>635</v>
      </c>
      <c r="I316" t="s">
        <v>82</v>
      </c>
      <c r="K316">
        <v>1</v>
      </c>
      <c r="R316">
        <f t="shared" si="19"/>
        <v>1</v>
      </c>
      <c r="S316" t="str">
        <f t="shared" si="18"/>
        <v>Stenurella melanura</v>
      </c>
    </row>
    <row r="317" spans="2:19" ht="15">
      <c r="B317" s="17"/>
      <c r="C317" s="13" t="s">
        <v>2038</v>
      </c>
      <c r="D317">
        <v>1</v>
      </c>
      <c r="H317" s="8" t="s">
        <v>635</v>
      </c>
      <c r="I317" s="9" t="s">
        <v>147</v>
      </c>
      <c r="J317" s="19" t="s">
        <v>2020</v>
      </c>
      <c r="K317">
        <v>1</v>
      </c>
      <c r="R317">
        <f t="shared" si="19"/>
        <v>1</v>
      </c>
      <c r="S317" t="str">
        <f t="shared" si="18"/>
        <v>Stenus cicindeloides</v>
      </c>
    </row>
    <row r="318" spans="1:19" ht="12.75">
      <c r="A318">
        <v>20424</v>
      </c>
      <c r="B318" s="17" t="str">
        <f t="shared" si="15"/>
        <v>Scheutbos</v>
      </c>
      <c r="C318" s="1" t="s">
        <v>993</v>
      </c>
      <c r="D318">
        <v>1</v>
      </c>
      <c r="H318" s="4" t="s">
        <v>635</v>
      </c>
      <c r="I318" t="s">
        <v>147</v>
      </c>
      <c r="J318" t="s">
        <v>873</v>
      </c>
      <c r="K318">
        <v>1</v>
      </c>
      <c r="R318">
        <f t="shared" si="19"/>
        <v>1</v>
      </c>
      <c r="S318" t="str">
        <f t="shared" si="18"/>
        <v>Stenus clavicornis</v>
      </c>
    </row>
    <row r="319" spans="2:19" ht="15">
      <c r="B319" s="17"/>
      <c r="C319" s="13" t="s">
        <v>2039</v>
      </c>
      <c r="D319">
        <v>1</v>
      </c>
      <c r="H319" s="8" t="s">
        <v>635</v>
      </c>
      <c r="I319" s="9" t="s">
        <v>147</v>
      </c>
      <c r="J319" s="19" t="s">
        <v>2020</v>
      </c>
      <c r="K319">
        <v>1</v>
      </c>
      <c r="R319">
        <f t="shared" si="19"/>
        <v>1</v>
      </c>
      <c r="S319" t="str">
        <f t="shared" si="18"/>
        <v>Stenus latifrons</v>
      </c>
    </row>
    <row r="320" spans="2:19" ht="15">
      <c r="B320" s="17"/>
      <c r="C320" s="13" t="s">
        <v>2040</v>
      </c>
      <c r="D320">
        <v>1</v>
      </c>
      <c r="H320" s="8" t="s">
        <v>635</v>
      </c>
      <c r="I320" s="9" t="s">
        <v>147</v>
      </c>
      <c r="J320" s="19" t="s">
        <v>2020</v>
      </c>
      <c r="K320">
        <v>0</v>
      </c>
      <c r="S320" t="str">
        <f t="shared" si="18"/>
        <v>Stenus picipennis</v>
      </c>
    </row>
    <row r="321" spans="2:19" ht="15">
      <c r="B321" s="17"/>
      <c r="C321" s="13" t="s">
        <v>2037</v>
      </c>
      <c r="D321">
        <v>1</v>
      </c>
      <c r="H321" s="8" t="s">
        <v>635</v>
      </c>
      <c r="I321" s="9" t="s">
        <v>147</v>
      </c>
      <c r="J321" s="19" t="s">
        <v>2020</v>
      </c>
      <c r="K321">
        <v>1</v>
      </c>
      <c r="R321">
        <f t="shared" si="19"/>
        <v>1</v>
      </c>
      <c r="S321" t="str">
        <f t="shared" si="18"/>
        <v>Stenus providus</v>
      </c>
    </row>
    <row r="322" spans="2:19" ht="15">
      <c r="B322" s="17"/>
      <c r="C322" s="13" t="s">
        <v>2071</v>
      </c>
      <c r="D322">
        <v>1</v>
      </c>
      <c r="H322" s="8" t="s">
        <v>635</v>
      </c>
      <c r="I322" s="9" t="s">
        <v>147</v>
      </c>
      <c r="J322" s="19" t="s">
        <v>2020</v>
      </c>
      <c r="K322">
        <v>1</v>
      </c>
      <c r="R322">
        <f t="shared" si="19"/>
        <v>1</v>
      </c>
      <c r="S322" t="str">
        <f t="shared" si="18"/>
        <v>Tachinus signatus</v>
      </c>
    </row>
    <row r="323" spans="2:19" ht="15">
      <c r="B323" s="17"/>
      <c r="C323" s="13" t="s">
        <v>2046</v>
      </c>
      <c r="D323">
        <v>1</v>
      </c>
      <c r="H323" s="8" t="s">
        <v>635</v>
      </c>
      <c r="I323" s="9" t="s">
        <v>147</v>
      </c>
      <c r="J323" s="19" t="s">
        <v>2020</v>
      </c>
      <c r="K323">
        <v>0</v>
      </c>
      <c r="R323">
        <f t="shared" si="19"/>
        <v>1</v>
      </c>
      <c r="S323" t="str">
        <f t="shared" si="18"/>
        <v>Tachyporus formosus</v>
      </c>
    </row>
    <row r="324" spans="2:19" ht="15">
      <c r="B324" s="17"/>
      <c r="C324" s="13" t="s">
        <v>2047</v>
      </c>
      <c r="D324">
        <v>1</v>
      </c>
      <c r="H324" s="8" t="s">
        <v>635</v>
      </c>
      <c r="I324" s="9" t="s">
        <v>147</v>
      </c>
      <c r="J324" s="19" t="s">
        <v>2020</v>
      </c>
      <c r="K324">
        <v>1</v>
      </c>
      <c r="R324">
        <f t="shared" si="19"/>
        <v>1</v>
      </c>
      <c r="S324" t="str">
        <f t="shared" si="18"/>
        <v>Tachyporus hypnorum</v>
      </c>
    </row>
    <row r="325" spans="2:19" ht="15">
      <c r="B325" s="17"/>
      <c r="C325" s="13" t="s">
        <v>2048</v>
      </c>
      <c r="D325">
        <v>1</v>
      </c>
      <c r="H325" s="8" t="s">
        <v>635</v>
      </c>
      <c r="I325" s="9" t="s">
        <v>147</v>
      </c>
      <c r="J325" s="19" t="s">
        <v>2020</v>
      </c>
      <c r="K325">
        <v>1</v>
      </c>
      <c r="R325">
        <f t="shared" si="19"/>
        <v>1</v>
      </c>
      <c r="S325" t="str">
        <f t="shared" si="18"/>
        <v>Tachyporus obtusus</v>
      </c>
    </row>
    <row r="326" spans="2:19" ht="15">
      <c r="B326" s="17"/>
      <c r="C326" s="13" t="s">
        <v>2049</v>
      </c>
      <c r="D326">
        <v>1</v>
      </c>
      <c r="H326" s="8" t="s">
        <v>635</v>
      </c>
      <c r="I326" s="9" t="s">
        <v>147</v>
      </c>
      <c r="J326" s="19" t="s">
        <v>2020</v>
      </c>
      <c r="K326">
        <v>1</v>
      </c>
      <c r="R326">
        <f t="shared" si="19"/>
        <v>1</v>
      </c>
      <c r="S326" t="str">
        <f t="shared" si="18"/>
        <v>Tachyporus solutus</v>
      </c>
    </row>
    <row r="327" spans="2:19" ht="15">
      <c r="B327" s="17"/>
      <c r="C327" s="13" t="s">
        <v>2069</v>
      </c>
      <c r="D327">
        <v>1</v>
      </c>
      <c r="H327" s="8" t="s">
        <v>635</v>
      </c>
      <c r="I327" s="9" t="s">
        <v>381</v>
      </c>
      <c r="J327" s="19" t="s">
        <v>2020</v>
      </c>
      <c r="K327">
        <v>1</v>
      </c>
      <c r="R327">
        <f t="shared" si="19"/>
        <v>1</v>
      </c>
      <c r="S327" t="str">
        <f t="shared" si="18"/>
        <v>Tanysphyrus lemnae</v>
      </c>
    </row>
    <row r="328" spans="2:19" ht="15">
      <c r="B328" s="17"/>
      <c r="C328" s="13" t="s">
        <v>2052</v>
      </c>
      <c r="D328">
        <v>1</v>
      </c>
      <c r="H328" s="8" t="s">
        <v>635</v>
      </c>
      <c r="I328" s="9" t="s">
        <v>2053</v>
      </c>
      <c r="J328" s="19" t="s">
        <v>2020</v>
      </c>
      <c r="K328">
        <v>1</v>
      </c>
      <c r="R328">
        <f t="shared" si="19"/>
        <v>1</v>
      </c>
      <c r="S328" t="str">
        <f t="shared" si="18"/>
        <v>Telmatophilus typhae</v>
      </c>
    </row>
    <row r="329" spans="1:19" ht="12.75">
      <c r="A329">
        <v>22935</v>
      </c>
      <c r="B329" s="17" t="str">
        <f t="shared" si="15"/>
        <v>Scheutbos</v>
      </c>
      <c r="C329" s="1" t="s">
        <v>731</v>
      </c>
      <c r="D329">
        <v>1</v>
      </c>
      <c r="F329" t="s">
        <v>1968</v>
      </c>
      <c r="H329" s="4" t="s">
        <v>635</v>
      </c>
      <c r="I329" t="s">
        <v>432</v>
      </c>
      <c r="K329">
        <v>1</v>
      </c>
      <c r="R329">
        <f t="shared" si="19"/>
        <v>1</v>
      </c>
      <c r="S329" t="str">
        <f t="shared" si="18"/>
        <v>Trachys minutus</v>
      </c>
    </row>
    <row r="330" spans="2:19" ht="12.75">
      <c r="B330" s="17" t="str">
        <f t="shared" si="15"/>
        <v>Scheutbos</v>
      </c>
      <c r="C330" s="1" t="s">
        <v>1151</v>
      </c>
      <c r="D330">
        <v>1</v>
      </c>
      <c r="H330" s="4" t="s">
        <v>635</v>
      </c>
      <c r="I330" t="s">
        <v>81</v>
      </c>
      <c r="J330" t="s">
        <v>1140</v>
      </c>
      <c r="K330">
        <v>1</v>
      </c>
      <c r="R330">
        <f t="shared" si="19"/>
        <v>1</v>
      </c>
      <c r="S330" t="str">
        <f t="shared" si="18"/>
        <v>Trepanes articulatus</v>
      </c>
    </row>
    <row r="331" spans="2:19" ht="15">
      <c r="B331" s="17"/>
      <c r="C331" s="1" t="s">
        <v>2019</v>
      </c>
      <c r="D331">
        <v>1</v>
      </c>
      <c r="H331" s="4" t="s">
        <v>635</v>
      </c>
      <c r="I331" t="s">
        <v>81</v>
      </c>
      <c r="J331" s="19" t="s">
        <v>2020</v>
      </c>
      <c r="K331">
        <v>1</v>
      </c>
      <c r="R331">
        <f t="shared" si="19"/>
        <v>1</v>
      </c>
      <c r="S331" t="str">
        <f t="shared" si="18"/>
        <v>Trepanes assimilis</v>
      </c>
    </row>
    <row r="332" spans="1:19" ht="12.75">
      <c r="A332">
        <v>10054</v>
      </c>
      <c r="B332" s="17" t="str">
        <f t="shared" si="15"/>
        <v>Scheutbos</v>
      </c>
      <c r="C332" s="1" t="s">
        <v>156</v>
      </c>
      <c r="D332">
        <v>1</v>
      </c>
      <c r="F332" t="s">
        <v>443</v>
      </c>
      <c r="G332" t="s">
        <v>164</v>
      </c>
      <c r="H332" s="4" t="s">
        <v>635</v>
      </c>
      <c r="I332" t="s">
        <v>294</v>
      </c>
      <c r="K332">
        <v>1</v>
      </c>
      <c r="R332">
        <f t="shared" si="19"/>
        <v>1</v>
      </c>
      <c r="S332" t="str">
        <f t="shared" si="18"/>
        <v>Trichius zonatus</v>
      </c>
    </row>
    <row r="333" spans="2:19" ht="12.75">
      <c r="B333" s="17"/>
      <c r="C333" s="1" t="s">
        <v>2555</v>
      </c>
      <c r="D333">
        <v>1</v>
      </c>
      <c r="H333" s="4" t="s">
        <v>635</v>
      </c>
      <c r="I333" t="s">
        <v>381</v>
      </c>
      <c r="J333" t="s">
        <v>873</v>
      </c>
      <c r="R333">
        <f t="shared" si="19"/>
        <v>1</v>
      </c>
      <c r="S333" t="str">
        <f t="shared" si="18"/>
        <v>Trichosirocalus troglodytes</v>
      </c>
    </row>
    <row r="334" spans="1:19" ht="12.75">
      <c r="A334">
        <v>22910</v>
      </c>
      <c r="B334" s="17" t="str">
        <f t="shared" si="15"/>
        <v>Scheutbos</v>
      </c>
      <c r="C334" s="1" t="s">
        <v>1304</v>
      </c>
      <c r="D334">
        <v>1</v>
      </c>
      <c r="H334" s="4" t="s">
        <v>635</v>
      </c>
      <c r="I334" t="s">
        <v>1305</v>
      </c>
      <c r="J334" t="s">
        <v>1301</v>
      </c>
      <c r="K334">
        <v>1</v>
      </c>
      <c r="R334">
        <f t="shared" si="19"/>
        <v>1</v>
      </c>
      <c r="S334" t="str">
        <f t="shared" si="18"/>
        <v>Trixagus dermestoides</v>
      </c>
    </row>
    <row r="335" spans="1:19" ht="12.75">
      <c r="A335">
        <v>19289</v>
      </c>
      <c r="B335" s="17" t="str">
        <f t="shared" si="15"/>
        <v>Scheutbos</v>
      </c>
      <c r="C335" s="1" t="s">
        <v>1012</v>
      </c>
      <c r="D335">
        <v>1</v>
      </c>
      <c r="F335" t="s">
        <v>1977</v>
      </c>
      <c r="G335" t="s">
        <v>1978</v>
      </c>
      <c r="H335" s="4" t="s">
        <v>635</v>
      </c>
      <c r="I335" t="s">
        <v>294</v>
      </c>
      <c r="J335" t="s">
        <v>873</v>
      </c>
      <c r="K335">
        <v>1</v>
      </c>
      <c r="R335">
        <f t="shared" si="19"/>
        <v>1</v>
      </c>
      <c r="S335" t="str">
        <f t="shared" si="18"/>
        <v>Valgus hemipterus</v>
      </c>
    </row>
    <row r="336" spans="1:19" ht="12.75">
      <c r="A336">
        <v>8578</v>
      </c>
      <c r="B336" s="17" t="str">
        <f t="shared" si="15"/>
        <v>Scheutbos</v>
      </c>
      <c r="C336" s="1" t="s">
        <v>736</v>
      </c>
      <c r="D336">
        <v>1</v>
      </c>
      <c r="F336" t="s">
        <v>1980</v>
      </c>
      <c r="G336" t="s">
        <v>1979</v>
      </c>
      <c r="H336" s="4" t="s">
        <v>635</v>
      </c>
      <c r="I336" t="s">
        <v>737</v>
      </c>
      <c r="K336">
        <v>1</v>
      </c>
      <c r="R336">
        <f t="shared" si="19"/>
        <v>1</v>
      </c>
      <c r="S336" t="str">
        <f t="shared" si="18"/>
        <v>Variimorda villosa</v>
      </c>
    </row>
    <row r="337" spans="2:19" ht="12.75">
      <c r="B337" s="17" t="str">
        <f t="shared" si="15"/>
        <v>Scheutbos</v>
      </c>
      <c r="C337" s="2" t="s">
        <v>134</v>
      </c>
      <c r="D337">
        <v>1</v>
      </c>
      <c r="F337" t="s">
        <v>326</v>
      </c>
      <c r="H337" s="4" t="s">
        <v>317</v>
      </c>
      <c r="I337" t="s">
        <v>327</v>
      </c>
      <c r="K337">
        <v>0</v>
      </c>
      <c r="L337">
        <v>1</v>
      </c>
      <c r="S337" t="str">
        <f t="shared" si="18"/>
        <v>Chrysoperla carnea</v>
      </c>
    </row>
    <row r="338" spans="1:19" ht="12.75">
      <c r="A338">
        <v>19094</v>
      </c>
      <c r="B338" s="17" t="str">
        <f t="shared" si="15"/>
        <v>Scheutbos</v>
      </c>
      <c r="C338" s="1" t="s">
        <v>2721</v>
      </c>
      <c r="D338">
        <v>1</v>
      </c>
      <c r="H338" s="4" t="s">
        <v>317</v>
      </c>
      <c r="I338" t="s">
        <v>329</v>
      </c>
      <c r="J338" t="s">
        <v>1432</v>
      </c>
      <c r="K338">
        <v>1</v>
      </c>
      <c r="S338" t="str">
        <f t="shared" si="18"/>
        <v>Micromus angulatus</v>
      </c>
    </row>
    <row r="339" spans="2:19" ht="12.75">
      <c r="B339" s="17" t="str">
        <f t="shared" si="15"/>
        <v>Scheutbos</v>
      </c>
      <c r="C339" s="2" t="s">
        <v>642</v>
      </c>
      <c r="D339">
        <v>1</v>
      </c>
      <c r="F339" t="s">
        <v>328</v>
      </c>
      <c r="H339" s="4" t="s">
        <v>317</v>
      </c>
      <c r="I339" t="s">
        <v>329</v>
      </c>
      <c r="K339">
        <v>0</v>
      </c>
      <c r="L339">
        <v>1</v>
      </c>
      <c r="S339" t="str">
        <f t="shared" si="18"/>
        <v>Micromus cf variegatus</v>
      </c>
    </row>
    <row r="340" spans="2:11" ht="12.75">
      <c r="B340" s="17"/>
      <c r="C340" s="1" t="s">
        <v>2723</v>
      </c>
      <c r="D340">
        <v>1</v>
      </c>
      <c r="H340" s="4" t="s">
        <v>317</v>
      </c>
      <c r="I340" t="s">
        <v>2724</v>
      </c>
      <c r="J340" t="s">
        <v>1432</v>
      </c>
      <c r="K340">
        <v>1</v>
      </c>
    </row>
    <row r="341" spans="1:19" ht="12.75">
      <c r="A341">
        <v>8797</v>
      </c>
      <c r="B341" s="17" t="str">
        <f t="shared" si="15"/>
        <v>Scheutbos</v>
      </c>
      <c r="C341" s="1" t="s">
        <v>1312</v>
      </c>
      <c r="D341">
        <v>1</v>
      </c>
      <c r="F341" t="s">
        <v>1015</v>
      </c>
      <c r="G341" t="s">
        <v>1014</v>
      </c>
      <c r="H341" s="4" t="s">
        <v>479</v>
      </c>
      <c r="I341" t="s">
        <v>1013</v>
      </c>
      <c r="K341">
        <v>1</v>
      </c>
      <c r="O341">
        <f>D341</f>
        <v>1</v>
      </c>
      <c r="S341" t="str">
        <f t="shared" si="18"/>
        <v>Abia fasciata</v>
      </c>
    </row>
    <row r="342" spans="2:19" ht="12.75">
      <c r="B342" s="17"/>
      <c r="C342" s="1" t="s">
        <v>2734</v>
      </c>
      <c r="D342">
        <v>1</v>
      </c>
      <c r="H342" s="4" t="s">
        <v>479</v>
      </c>
      <c r="I342" t="s">
        <v>1013</v>
      </c>
      <c r="S342" t="str">
        <f t="shared" si="18"/>
        <v>Abia aenea</v>
      </c>
    </row>
    <row r="343" spans="1:19" ht="12.75">
      <c r="A343">
        <v>81510</v>
      </c>
      <c r="B343" s="17" t="str">
        <f t="shared" si="15"/>
        <v>Scheutbos</v>
      </c>
      <c r="C343" s="1" t="s">
        <v>1168</v>
      </c>
      <c r="D343">
        <v>1</v>
      </c>
      <c r="H343" s="4" t="s">
        <v>479</v>
      </c>
      <c r="I343" t="s">
        <v>464</v>
      </c>
      <c r="J343" t="s">
        <v>861</v>
      </c>
      <c r="K343">
        <v>1</v>
      </c>
      <c r="O343">
        <f>D343</f>
        <v>1</v>
      </c>
      <c r="S343" t="str">
        <f t="shared" si="18"/>
        <v>Achaius oratorius</v>
      </c>
    </row>
    <row r="344" spans="2:19" ht="12.75">
      <c r="B344" s="17"/>
      <c r="C344" s="1" t="s">
        <v>2245</v>
      </c>
      <c r="D344">
        <v>1</v>
      </c>
      <c r="H344" s="4" t="s">
        <v>479</v>
      </c>
      <c r="I344" t="s">
        <v>454</v>
      </c>
      <c r="J344" t="s">
        <v>2014</v>
      </c>
      <c r="K344">
        <v>1</v>
      </c>
      <c r="S344" t="str">
        <f t="shared" si="18"/>
        <v>Aglaostigma fulvipes</v>
      </c>
    </row>
    <row r="345" spans="1:19" ht="12.75">
      <c r="A345">
        <v>81391</v>
      </c>
      <c r="B345" s="17" t="str">
        <f t="shared" si="15"/>
        <v>Scheutbos</v>
      </c>
      <c r="C345" s="1" t="s">
        <v>1258</v>
      </c>
      <c r="D345">
        <v>1</v>
      </c>
      <c r="H345" s="4" t="s">
        <v>479</v>
      </c>
      <c r="I345" t="s">
        <v>369</v>
      </c>
      <c r="J345" t="s">
        <v>879</v>
      </c>
      <c r="K345">
        <v>1</v>
      </c>
      <c r="O345">
        <f>D345</f>
        <v>1</v>
      </c>
      <c r="S345" t="str">
        <f t="shared" si="18"/>
        <v>Ancistrocerus (gazella)</v>
      </c>
    </row>
    <row r="346" spans="2:19" ht="12.75">
      <c r="B346" s="17"/>
      <c r="C346" s="1" t="s">
        <v>2238</v>
      </c>
      <c r="D346">
        <v>1</v>
      </c>
      <c r="H346" s="4" t="s">
        <v>479</v>
      </c>
      <c r="I346" t="s">
        <v>441</v>
      </c>
      <c r="J346" t="s">
        <v>2239</v>
      </c>
      <c r="K346">
        <v>0</v>
      </c>
      <c r="O346">
        <v>1</v>
      </c>
      <c r="S346" t="str">
        <f t="shared" si="18"/>
        <v>Andrena cf apicata</v>
      </c>
    </row>
    <row r="347" spans="2:19" ht="12.75">
      <c r="B347" s="17"/>
      <c r="C347" s="1" t="s">
        <v>2755</v>
      </c>
      <c r="D347">
        <v>1</v>
      </c>
      <c r="H347" s="4" t="s">
        <v>479</v>
      </c>
      <c r="I347" t="s">
        <v>441</v>
      </c>
      <c r="J347" t="s">
        <v>2756</v>
      </c>
      <c r="O347">
        <v>1</v>
      </c>
      <c r="S347" t="str">
        <f t="shared" si="18"/>
        <v>Andrena chrysosceles</v>
      </c>
    </row>
    <row r="348" spans="2:19" ht="12.75">
      <c r="B348" s="17"/>
      <c r="C348" s="1" t="s">
        <v>2757</v>
      </c>
      <c r="D348">
        <v>1</v>
      </c>
      <c r="H348" s="4" t="s">
        <v>479</v>
      </c>
      <c r="I348" t="s">
        <v>441</v>
      </c>
      <c r="J348" t="s">
        <v>2758</v>
      </c>
      <c r="O348">
        <v>1</v>
      </c>
      <c r="S348" t="str">
        <f t="shared" si="18"/>
        <v>Andrena cineraria</v>
      </c>
    </row>
    <row r="349" spans="1:19" ht="12.75">
      <c r="A349">
        <v>7742</v>
      </c>
      <c r="B349" s="17" t="str">
        <f t="shared" si="15"/>
        <v>Scheutbos</v>
      </c>
      <c r="C349" s="1" t="s">
        <v>1360</v>
      </c>
      <c r="D349">
        <v>1</v>
      </c>
      <c r="F349" t="s">
        <v>1620</v>
      </c>
      <c r="H349" s="4" t="s">
        <v>783</v>
      </c>
      <c r="I349" t="s">
        <v>441</v>
      </c>
      <c r="J349" t="s">
        <v>879</v>
      </c>
      <c r="K349">
        <v>1</v>
      </c>
      <c r="O349">
        <v>1</v>
      </c>
      <c r="S349" t="str">
        <f t="shared" si="18"/>
        <v>Andrena flavipes</v>
      </c>
    </row>
    <row r="350" spans="1:19" ht="12.75">
      <c r="A350">
        <v>8717</v>
      </c>
      <c r="B350" s="17" t="str">
        <f t="shared" si="15"/>
        <v>Scheutbos</v>
      </c>
      <c r="C350" s="1" t="s">
        <v>1122</v>
      </c>
      <c r="D350">
        <v>1</v>
      </c>
      <c r="F350" t="s">
        <v>1621</v>
      </c>
      <c r="H350" s="4" t="s">
        <v>479</v>
      </c>
      <c r="I350" t="s">
        <v>441</v>
      </c>
      <c r="K350">
        <v>1</v>
      </c>
      <c r="O350">
        <f aca="true" t="shared" si="20" ref="O350:O391">D350</f>
        <v>1</v>
      </c>
      <c r="S350" t="str">
        <f t="shared" si="18"/>
        <v>Andrena florea</v>
      </c>
    </row>
    <row r="351" spans="1:19" ht="12.75">
      <c r="A351">
        <v>1947</v>
      </c>
      <c r="B351" s="17" t="str">
        <f t="shared" si="15"/>
        <v>Scheutbos</v>
      </c>
      <c r="C351" s="1" t="s">
        <v>1404</v>
      </c>
      <c r="D351">
        <v>1</v>
      </c>
      <c r="F351" t="s">
        <v>1622</v>
      </c>
      <c r="G351" t="s">
        <v>1623</v>
      </c>
      <c r="H351" s="4" t="s">
        <v>479</v>
      </c>
      <c r="I351" t="s">
        <v>441</v>
      </c>
      <c r="K351">
        <v>1</v>
      </c>
      <c r="O351">
        <f t="shared" si="20"/>
        <v>1</v>
      </c>
      <c r="S351" t="str">
        <f t="shared" si="18"/>
        <v>Andrena fulva</v>
      </c>
    </row>
    <row r="352" spans="2:19" ht="12.75">
      <c r="B352" s="17"/>
      <c r="C352" s="1" t="s">
        <v>2759</v>
      </c>
      <c r="D352">
        <v>1</v>
      </c>
      <c r="H352" s="4" t="s">
        <v>479</v>
      </c>
      <c r="I352" t="s">
        <v>441</v>
      </c>
      <c r="J352" t="s">
        <v>2756</v>
      </c>
      <c r="O352">
        <v>1</v>
      </c>
      <c r="S352" t="str">
        <f t="shared" si="18"/>
        <v>Andrena proxima</v>
      </c>
    </row>
    <row r="353" spans="2:19" ht="12.75">
      <c r="B353" s="17"/>
      <c r="C353" s="1" t="s">
        <v>2760</v>
      </c>
      <c r="D353">
        <v>1</v>
      </c>
      <c r="H353" s="4" t="s">
        <v>479</v>
      </c>
      <c r="I353" t="s">
        <v>441</v>
      </c>
      <c r="J353" t="s">
        <v>2761</v>
      </c>
      <c r="O353">
        <v>1</v>
      </c>
      <c r="S353" t="str">
        <f t="shared" si="18"/>
        <v>Andrena vaga</v>
      </c>
    </row>
    <row r="354" spans="2:19" ht="12.75">
      <c r="B354" s="17" t="str">
        <f t="shared" si="15"/>
        <v>Scheutbos</v>
      </c>
      <c r="C354" s="13" t="s">
        <v>1660</v>
      </c>
      <c r="D354">
        <v>1</v>
      </c>
      <c r="H354" s="4" t="s">
        <v>479</v>
      </c>
      <c r="I354" t="s">
        <v>464</v>
      </c>
      <c r="J354" t="s">
        <v>861</v>
      </c>
      <c r="K354">
        <v>0</v>
      </c>
      <c r="O354">
        <f t="shared" si="20"/>
        <v>1</v>
      </c>
      <c r="S354" t="str">
        <f t="shared" si="18"/>
        <v>Anisopygus pseudonymus</v>
      </c>
    </row>
    <row r="355" spans="2:19" ht="12.75">
      <c r="B355" s="17"/>
      <c r="C355" s="13" t="s">
        <v>2097</v>
      </c>
      <c r="D355">
        <v>1</v>
      </c>
      <c r="H355" s="8" t="s">
        <v>479</v>
      </c>
      <c r="I355" s="9" t="s">
        <v>2098</v>
      </c>
      <c r="J355" s="9" t="s">
        <v>879</v>
      </c>
      <c r="K355">
        <v>1</v>
      </c>
      <c r="O355">
        <f t="shared" si="20"/>
        <v>1</v>
      </c>
      <c r="S355" t="str">
        <f t="shared" si="18"/>
        <v>Anoplius sp</v>
      </c>
    </row>
    <row r="356" spans="2:19" ht="12.75">
      <c r="B356" s="17"/>
      <c r="C356" s="23" t="s">
        <v>2743</v>
      </c>
      <c r="D356">
        <v>1</v>
      </c>
      <c r="H356" s="8" t="s">
        <v>479</v>
      </c>
      <c r="I356" s="9" t="s">
        <v>441</v>
      </c>
      <c r="J356" s="9" t="s">
        <v>2738</v>
      </c>
      <c r="O356">
        <f t="shared" si="20"/>
        <v>1</v>
      </c>
      <c r="S356" t="str">
        <f t="shared" si="18"/>
        <v>Anthidiellum strigatum</v>
      </c>
    </row>
    <row r="357" spans="2:19" ht="12.75">
      <c r="B357" s="17"/>
      <c r="C357" s="13" t="s">
        <v>2752</v>
      </c>
      <c r="D357">
        <v>1</v>
      </c>
      <c r="H357" s="8" t="s">
        <v>1278</v>
      </c>
      <c r="I357" s="9" t="s">
        <v>441</v>
      </c>
      <c r="J357" s="9" t="s">
        <v>2738</v>
      </c>
      <c r="O357">
        <v>1</v>
      </c>
      <c r="S357" t="str">
        <f t="shared" si="18"/>
        <v>Anthidium manicatum</v>
      </c>
    </row>
    <row r="358" spans="1:19" ht="12.75">
      <c r="A358">
        <v>8492</v>
      </c>
      <c r="B358" s="17" t="str">
        <f t="shared" si="15"/>
        <v>Scheutbos</v>
      </c>
      <c r="C358" s="1" t="s">
        <v>1410</v>
      </c>
      <c r="D358">
        <v>1</v>
      </c>
      <c r="F358" s="9" t="s">
        <v>1656</v>
      </c>
      <c r="G358" t="s">
        <v>1411</v>
      </c>
      <c r="H358" s="4" t="s">
        <v>479</v>
      </c>
      <c r="I358" t="s">
        <v>441</v>
      </c>
      <c r="K358">
        <v>1</v>
      </c>
      <c r="O358">
        <f t="shared" si="20"/>
        <v>1</v>
      </c>
      <c r="S358" t="str">
        <f t="shared" si="18"/>
        <v>Anthophora plumipes</v>
      </c>
    </row>
    <row r="359" spans="1:19" ht="12.75">
      <c r="A359">
        <v>1753</v>
      </c>
      <c r="B359" s="17" t="str">
        <f aca="true" t="shared" si="21" ref="B359:B453">HYPERLINK("http://observations.be/gebied/view/32595?from=2000-01-01&amp;to=2010-10-25&amp;sp="&amp;A359,"Scheutbos")</f>
        <v>Scheutbos</v>
      </c>
      <c r="C359" s="1" t="s">
        <v>425</v>
      </c>
      <c r="D359">
        <v>1</v>
      </c>
      <c r="E359">
        <v>248</v>
      </c>
      <c r="F359" t="s">
        <v>533</v>
      </c>
      <c r="G359" t="s">
        <v>534</v>
      </c>
      <c r="H359" s="4" t="s">
        <v>479</v>
      </c>
      <c r="I359" t="s">
        <v>441</v>
      </c>
      <c r="J359" t="s">
        <v>881</v>
      </c>
      <c r="K359">
        <v>1</v>
      </c>
      <c r="O359">
        <f t="shared" si="20"/>
        <v>1</v>
      </c>
      <c r="S359" t="str">
        <f t="shared" si="18"/>
        <v>Apis mellifera</v>
      </c>
    </row>
    <row r="360" spans="1:19" ht="12.75">
      <c r="A360">
        <v>8803</v>
      </c>
      <c r="B360" s="17" t="str">
        <f t="shared" si="21"/>
        <v>Scheutbos</v>
      </c>
      <c r="C360" s="1" t="s">
        <v>263</v>
      </c>
      <c r="D360">
        <v>1</v>
      </c>
      <c r="F360" t="s">
        <v>471</v>
      </c>
      <c r="H360" s="4" t="s">
        <v>479</v>
      </c>
      <c r="I360" t="s">
        <v>363</v>
      </c>
      <c r="K360">
        <v>1</v>
      </c>
      <c r="O360">
        <f t="shared" si="20"/>
        <v>1</v>
      </c>
      <c r="S360" t="str">
        <f t="shared" si="18"/>
        <v>Arge cyanocrocea</v>
      </c>
    </row>
    <row r="361" spans="1:19" ht="12.75">
      <c r="A361">
        <v>153561</v>
      </c>
      <c r="B361" s="17" t="str">
        <f t="shared" si="21"/>
        <v>Scheutbos</v>
      </c>
      <c r="C361" s="1" t="s">
        <v>1419</v>
      </c>
      <c r="D361">
        <v>1</v>
      </c>
      <c r="H361" s="4" t="s">
        <v>479</v>
      </c>
      <c r="I361" t="s">
        <v>363</v>
      </c>
      <c r="K361">
        <v>1</v>
      </c>
      <c r="O361">
        <f t="shared" si="20"/>
        <v>1</v>
      </c>
      <c r="S361" t="str">
        <f t="shared" si="18"/>
        <v>Arge melanochra</v>
      </c>
    </row>
    <row r="362" spans="2:19" ht="12.75">
      <c r="B362" s="17"/>
      <c r="C362" s="1" t="s">
        <v>2007</v>
      </c>
      <c r="D362">
        <v>1</v>
      </c>
      <c r="H362" s="4" t="s">
        <v>479</v>
      </c>
      <c r="I362" t="s">
        <v>363</v>
      </c>
      <c r="J362" t="s">
        <v>2014</v>
      </c>
      <c r="K362">
        <v>1</v>
      </c>
      <c r="O362">
        <f t="shared" si="20"/>
        <v>1</v>
      </c>
      <c r="S362" t="str">
        <f t="shared" si="18"/>
        <v>Arge pagana</v>
      </c>
    </row>
    <row r="363" spans="2:19" ht="12.75">
      <c r="B363" s="17"/>
      <c r="C363" s="1" t="s">
        <v>2087</v>
      </c>
      <c r="D363">
        <v>1</v>
      </c>
      <c r="H363" s="4" t="s">
        <v>479</v>
      </c>
      <c r="I363" t="s">
        <v>884</v>
      </c>
      <c r="J363" t="s">
        <v>2088</v>
      </c>
      <c r="K363">
        <v>1</v>
      </c>
      <c r="O363">
        <f t="shared" si="20"/>
        <v>1</v>
      </c>
      <c r="S363" t="str">
        <f t="shared" si="18"/>
        <v>Argogorytes mystaceus</v>
      </c>
    </row>
    <row r="364" spans="1:19" ht="12.75">
      <c r="A364">
        <v>19066</v>
      </c>
      <c r="B364" s="17" t="str">
        <f t="shared" si="21"/>
        <v>Scheutbos</v>
      </c>
      <c r="C364" s="1" t="s">
        <v>1185</v>
      </c>
      <c r="D364">
        <v>1</v>
      </c>
      <c r="F364" t="s">
        <v>1186</v>
      </c>
      <c r="G364" t="s">
        <v>1663</v>
      </c>
      <c r="H364" s="4" t="s">
        <v>479</v>
      </c>
      <c r="I364" t="s">
        <v>454</v>
      </c>
      <c r="K364">
        <v>1</v>
      </c>
      <c r="O364">
        <f t="shared" si="20"/>
        <v>1</v>
      </c>
      <c r="S364" t="str">
        <f t="shared" si="18"/>
        <v>Athalia rosae</v>
      </c>
    </row>
    <row r="365" spans="2:19" ht="12.75">
      <c r="B365" s="17" t="str">
        <f t="shared" si="21"/>
        <v>Scheutbos</v>
      </c>
      <c r="C365" s="1" t="s">
        <v>876</v>
      </c>
      <c r="D365">
        <v>1</v>
      </c>
      <c r="F365" s="5" t="s">
        <v>878</v>
      </c>
      <c r="H365" s="4" t="s">
        <v>479</v>
      </c>
      <c r="I365" t="s">
        <v>464</v>
      </c>
      <c r="J365" t="s">
        <v>877</v>
      </c>
      <c r="K365">
        <v>0</v>
      </c>
      <c r="O365">
        <f t="shared" si="20"/>
        <v>1</v>
      </c>
      <c r="S365" t="str">
        <f t="shared" si="18"/>
        <v>Banchinae sp</v>
      </c>
    </row>
    <row r="366" spans="2:19" ht="12.75">
      <c r="B366" s="17" t="str">
        <f t="shared" si="21"/>
        <v>Scheutbos</v>
      </c>
      <c r="C366" s="1" t="s">
        <v>1259</v>
      </c>
      <c r="D366">
        <v>1</v>
      </c>
      <c r="E366">
        <v>252</v>
      </c>
      <c r="F366" s="9" t="s">
        <v>1671</v>
      </c>
      <c r="H366" s="4" t="s">
        <v>479</v>
      </c>
      <c r="I366" t="s">
        <v>441</v>
      </c>
      <c r="J366" t="s">
        <v>1260</v>
      </c>
      <c r="K366">
        <v>1</v>
      </c>
      <c r="O366">
        <f t="shared" si="20"/>
        <v>1</v>
      </c>
      <c r="S366" t="str">
        <f t="shared" si="18"/>
        <v>Bombus (bohemicus)</v>
      </c>
    </row>
    <row r="367" spans="2:19" ht="12.75">
      <c r="B367" s="17"/>
      <c r="C367" s="1" t="s">
        <v>2753</v>
      </c>
      <c r="D367">
        <v>1</v>
      </c>
      <c r="F367" s="9"/>
      <c r="G367" t="s">
        <v>2754</v>
      </c>
      <c r="H367" s="4" t="s">
        <v>479</v>
      </c>
      <c r="I367" t="s">
        <v>441</v>
      </c>
      <c r="O367">
        <f t="shared" si="20"/>
        <v>1</v>
      </c>
      <c r="S367" t="str">
        <f t="shared" si="18"/>
        <v>Bombus hypnorum</v>
      </c>
    </row>
    <row r="368" spans="1:19" ht="12.75">
      <c r="A368">
        <v>1421</v>
      </c>
      <c r="B368" s="17" t="str">
        <f t="shared" si="21"/>
        <v>Scheutbos</v>
      </c>
      <c r="C368" s="1" t="s">
        <v>198</v>
      </c>
      <c r="D368">
        <v>1</v>
      </c>
      <c r="F368" t="s">
        <v>572</v>
      </c>
      <c r="G368" s="9" t="s">
        <v>213</v>
      </c>
      <c r="H368" s="4" t="s">
        <v>479</v>
      </c>
      <c r="I368" t="s">
        <v>441</v>
      </c>
      <c r="K368">
        <v>1</v>
      </c>
      <c r="O368">
        <f t="shared" si="20"/>
        <v>1</v>
      </c>
      <c r="S368" t="str">
        <f t="shared" si="18"/>
        <v>Bombus lapidarius</v>
      </c>
    </row>
    <row r="369" spans="2:19" ht="12.75">
      <c r="B369" s="17"/>
      <c r="C369" s="1" t="s">
        <v>2810</v>
      </c>
      <c r="D369">
        <v>1</v>
      </c>
      <c r="G369" s="9"/>
      <c r="H369" s="4" t="s">
        <v>479</v>
      </c>
      <c r="I369" t="s">
        <v>441</v>
      </c>
      <c r="O369">
        <f t="shared" si="20"/>
        <v>1</v>
      </c>
      <c r="S369" t="str">
        <f t="shared" si="18"/>
        <v>Bombus lucorum</v>
      </c>
    </row>
    <row r="370" spans="1:19" ht="12.75">
      <c r="A370">
        <v>1427</v>
      </c>
      <c r="B370" s="17" t="str">
        <f t="shared" si="21"/>
        <v>Scheutbos</v>
      </c>
      <c r="C370" s="1" t="s">
        <v>78</v>
      </c>
      <c r="D370">
        <v>1</v>
      </c>
      <c r="E370">
        <v>252</v>
      </c>
      <c r="F370" t="s">
        <v>202</v>
      </c>
      <c r="G370" t="s">
        <v>212</v>
      </c>
      <c r="H370" s="4" t="s">
        <v>479</v>
      </c>
      <c r="I370" t="s">
        <v>441</v>
      </c>
      <c r="J370" t="s">
        <v>879</v>
      </c>
      <c r="K370">
        <v>1</v>
      </c>
      <c r="O370">
        <f t="shared" si="20"/>
        <v>1</v>
      </c>
      <c r="S370" t="str">
        <f aca="true" t="shared" si="22" ref="S370:S464">C370</f>
        <v>Bombus pascuorum</v>
      </c>
    </row>
    <row r="371" spans="1:19" ht="12.75">
      <c r="A371">
        <v>1433</v>
      </c>
      <c r="B371" s="17" t="str">
        <f t="shared" si="21"/>
        <v>Scheutbos</v>
      </c>
      <c r="C371" s="1" t="s">
        <v>1349</v>
      </c>
      <c r="D371">
        <v>1</v>
      </c>
      <c r="F371" s="9" t="s">
        <v>1673</v>
      </c>
      <c r="G371" s="9" t="s">
        <v>1672</v>
      </c>
      <c r="H371" s="4" t="s">
        <v>479</v>
      </c>
      <c r="I371" t="s">
        <v>441</v>
      </c>
      <c r="J371" t="s">
        <v>879</v>
      </c>
      <c r="K371">
        <v>1</v>
      </c>
      <c r="O371">
        <f t="shared" si="20"/>
        <v>1</v>
      </c>
      <c r="S371" t="str">
        <f t="shared" si="22"/>
        <v>Bombus pratorum</v>
      </c>
    </row>
    <row r="372" spans="1:19" ht="12.75">
      <c r="A372">
        <v>1803</v>
      </c>
      <c r="B372" s="17" t="str">
        <f t="shared" si="21"/>
        <v>Scheutbos</v>
      </c>
      <c r="C372" s="1" t="s">
        <v>322</v>
      </c>
      <c r="D372">
        <v>1</v>
      </c>
      <c r="E372">
        <v>250</v>
      </c>
      <c r="F372" t="s">
        <v>573</v>
      </c>
      <c r="G372" t="s">
        <v>314</v>
      </c>
      <c r="H372" s="4" t="s">
        <v>479</v>
      </c>
      <c r="I372" t="s">
        <v>441</v>
      </c>
      <c r="K372">
        <v>1</v>
      </c>
      <c r="O372">
        <f t="shared" si="20"/>
        <v>1</v>
      </c>
      <c r="S372" t="str">
        <f t="shared" si="22"/>
        <v>Bombus terrestris sensus lato</v>
      </c>
    </row>
    <row r="373" spans="2:19" ht="12.75">
      <c r="B373" s="17" t="str">
        <f t="shared" si="21"/>
        <v>Scheutbos</v>
      </c>
      <c r="C373" s="1" t="s">
        <v>2842</v>
      </c>
      <c r="D373">
        <v>1</v>
      </c>
      <c r="F373" s="9" t="s">
        <v>1674</v>
      </c>
      <c r="H373" s="4" t="s">
        <v>479</v>
      </c>
      <c r="I373" t="s">
        <v>441</v>
      </c>
      <c r="J373" t="s">
        <v>2843</v>
      </c>
      <c r="K373">
        <v>0</v>
      </c>
      <c r="L373">
        <v>1</v>
      </c>
      <c r="O373">
        <f t="shared" si="20"/>
        <v>1</v>
      </c>
      <c r="S373" t="str">
        <f t="shared" si="22"/>
        <v>Bombus vestalis/bohemicus</v>
      </c>
    </row>
    <row r="374" spans="2:15" ht="12.75">
      <c r="B374" s="17"/>
      <c r="C374" s="1" t="s">
        <v>2093</v>
      </c>
      <c r="D374">
        <v>1</v>
      </c>
      <c r="F374" s="9"/>
      <c r="H374" s="4" t="s">
        <v>479</v>
      </c>
      <c r="I374" t="s">
        <v>364</v>
      </c>
      <c r="J374" t="s">
        <v>2096</v>
      </c>
      <c r="K374">
        <v>0</v>
      </c>
      <c r="O374">
        <f t="shared" si="20"/>
        <v>1</v>
      </c>
    </row>
    <row r="375" spans="1:19" ht="12.75">
      <c r="A375">
        <v>8794</v>
      </c>
      <c r="B375" s="17" t="str">
        <f t="shared" si="21"/>
        <v>Scheutbos</v>
      </c>
      <c r="C375" s="1" t="s">
        <v>750</v>
      </c>
      <c r="D375">
        <v>1</v>
      </c>
      <c r="F375" t="s">
        <v>751</v>
      </c>
      <c r="G375" t="s">
        <v>752</v>
      </c>
      <c r="H375" s="4" t="s">
        <v>479</v>
      </c>
      <c r="I375" t="s">
        <v>454</v>
      </c>
      <c r="J375" s="20" t="s">
        <v>868</v>
      </c>
      <c r="K375">
        <v>1</v>
      </c>
      <c r="O375">
        <f t="shared" si="20"/>
        <v>1</v>
      </c>
      <c r="S375" t="str">
        <f t="shared" si="22"/>
        <v>Caliroa cerasi</v>
      </c>
    </row>
    <row r="376" spans="2:19" ht="12.75">
      <c r="B376" s="17"/>
      <c r="C376" s="1" t="s">
        <v>2075</v>
      </c>
      <c r="D376">
        <v>1</v>
      </c>
      <c r="H376" s="4" t="s">
        <v>479</v>
      </c>
      <c r="I376" t="s">
        <v>464</v>
      </c>
      <c r="J376" t="s">
        <v>2076</v>
      </c>
      <c r="K376">
        <v>0</v>
      </c>
      <c r="O376">
        <f t="shared" si="20"/>
        <v>1</v>
      </c>
      <c r="S376" t="str">
        <f t="shared" si="22"/>
        <v>Campopleginae sp</v>
      </c>
    </row>
    <row r="377" spans="1:19" ht="12.75">
      <c r="A377">
        <v>1790</v>
      </c>
      <c r="B377" s="17" t="str">
        <f t="shared" si="21"/>
        <v>Scheutbos</v>
      </c>
      <c r="C377" s="1" t="s">
        <v>1152</v>
      </c>
      <c r="D377">
        <v>1</v>
      </c>
      <c r="F377" s="9" t="s">
        <v>1691</v>
      </c>
      <c r="H377" s="4" t="s">
        <v>479</v>
      </c>
      <c r="I377" t="s">
        <v>884</v>
      </c>
      <c r="K377">
        <v>1</v>
      </c>
      <c r="O377">
        <f t="shared" si="20"/>
        <v>1</v>
      </c>
      <c r="S377" t="str">
        <f t="shared" si="22"/>
        <v>Cerceris arenaria</v>
      </c>
    </row>
    <row r="378" spans="1:19" ht="12.75">
      <c r="A378">
        <v>20173</v>
      </c>
      <c r="B378" s="17" t="str">
        <f t="shared" si="21"/>
        <v>Scheutbos</v>
      </c>
      <c r="C378" s="1" t="s">
        <v>546</v>
      </c>
      <c r="D378">
        <v>1</v>
      </c>
      <c r="F378" t="s">
        <v>352</v>
      </c>
      <c r="H378" s="4" t="s">
        <v>479</v>
      </c>
      <c r="I378" t="s">
        <v>884</v>
      </c>
      <c r="J378" t="s">
        <v>879</v>
      </c>
      <c r="K378">
        <v>1</v>
      </c>
      <c r="O378">
        <f t="shared" si="20"/>
        <v>1</v>
      </c>
      <c r="S378" t="str">
        <f t="shared" si="22"/>
        <v>Cerceris rybyensis</v>
      </c>
    </row>
    <row r="379" spans="2:19" ht="12.75">
      <c r="B379" s="17"/>
      <c r="C379" s="1" t="s">
        <v>2742</v>
      </c>
      <c r="D379">
        <v>1</v>
      </c>
      <c r="H379" s="4" t="s">
        <v>479</v>
      </c>
      <c r="I379" t="s">
        <v>441</v>
      </c>
      <c r="J379" t="s">
        <v>2738</v>
      </c>
      <c r="O379">
        <f t="shared" si="20"/>
        <v>1</v>
      </c>
      <c r="S379" t="str">
        <f t="shared" si="22"/>
        <v>Chalicodoma ericetorum</v>
      </c>
    </row>
    <row r="380" spans="2:19" ht="12.75">
      <c r="B380" s="17"/>
      <c r="C380" s="7" t="s">
        <v>2424</v>
      </c>
      <c r="D380">
        <v>1</v>
      </c>
      <c r="G380" t="s">
        <v>2425</v>
      </c>
      <c r="H380" s="4" t="s">
        <v>479</v>
      </c>
      <c r="I380" t="s">
        <v>2426</v>
      </c>
      <c r="K380">
        <v>0</v>
      </c>
      <c r="O380">
        <f t="shared" si="20"/>
        <v>1</v>
      </c>
      <c r="S380" t="str">
        <f t="shared" si="22"/>
        <v>Chrysis cf ignata</v>
      </c>
    </row>
    <row r="381" spans="1:19" ht="12.75">
      <c r="A381">
        <v>24364</v>
      </c>
      <c r="B381" s="17" t="str">
        <f t="shared" si="21"/>
        <v>Scheutbos</v>
      </c>
      <c r="C381" s="23" t="s">
        <v>1187</v>
      </c>
      <c r="D381">
        <v>1</v>
      </c>
      <c r="F381" s="9" t="s">
        <v>1711</v>
      </c>
      <c r="G381" s="9" t="s">
        <v>1712</v>
      </c>
      <c r="H381" s="4" t="s">
        <v>479</v>
      </c>
      <c r="I381" t="s">
        <v>441</v>
      </c>
      <c r="K381">
        <v>1</v>
      </c>
      <c r="O381">
        <f t="shared" si="20"/>
        <v>1</v>
      </c>
      <c r="S381" t="str">
        <f t="shared" si="22"/>
        <v>Colletes hederae</v>
      </c>
    </row>
    <row r="382" spans="1:19" ht="12.75">
      <c r="A382">
        <v>17160</v>
      </c>
      <c r="B382" s="17" t="str">
        <f t="shared" si="21"/>
        <v>Scheutbos</v>
      </c>
      <c r="C382" s="1" t="s">
        <v>1352</v>
      </c>
      <c r="D382">
        <v>1</v>
      </c>
      <c r="F382" s="9" t="s">
        <v>1713</v>
      </c>
      <c r="H382" s="4" t="s">
        <v>479</v>
      </c>
      <c r="I382" t="s">
        <v>441</v>
      </c>
      <c r="K382">
        <v>1</v>
      </c>
      <c r="O382">
        <f t="shared" si="20"/>
        <v>1</v>
      </c>
      <c r="S382" t="str">
        <f t="shared" si="22"/>
        <v>Colletes sp (daviesanus?similis? fodiens?)</v>
      </c>
    </row>
    <row r="383" spans="1:19" ht="12.75">
      <c r="A383">
        <v>105339</v>
      </c>
      <c r="B383" s="17" t="str">
        <f t="shared" si="21"/>
        <v>Scheutbos</v>
      </c>
      <c r="C383" s="1" t="s">
        <v>575</v>
      </c>
      <c r="D383">
        <v>1</v>
      </c>
      <c r="H383" s="4" t="s">
        <v>479</v>
      </c>
      <c r="I383" t="s">
        <v>364</v>
      </c>
      <c r="K383">
        <v>1</v>
      </c>
      <c r="O383">
        <f t="shared" si="20"/>
        <v>1</v>
      </c>
      <c r="S383" t="str">
        <f t="shared" si="22"/>
        <v>Cremnops desertor</v>
      </c>
    </row>
    <row r="384" spans="2:19" ht="12.75">
      <c r="B384" s="17" t="str">
        <f t="shared" si="21"/>
        <v>Scheutbos</v>
      </c>
      <c r="C384" s="1" t="s">
        <v>463</v>
      </c>
      <c r="D384">
        <v>1</v>
      </c>
      <c r="H384" s="4" t="s">
        <v>479</v>
      </c>
      <c r="I384" t="s">
        <v>464</v>
      </c>
      <c r="J384" t="s">
        <v>861</v>
      </c>
      <c r="K384">
        <v>0</v>
      </c>
      <c r="O384">
        <f t="shared" si="20"/>
        <v>1</v>
      </c>
      <c r="S384" t="str">
        <f t="shared" si="22"/>
        <v>Cryptinae sp</v>
      </c>
    </row>
    <row r="385" spans="2:19" ht="12.75">
      <c r="B385" s="17" t="str">
        <f t="shared" si="21"/>
        <v>Scheutbos</v>
      </c>
      <c r="C385" s="2" t="s">
        <v>777</v>
      </c>
      <c r="D385">
        <v>1</v>
      </c>
      <c r="H385" s="4" t="s">
        <v>479</v>
      </c>
      <c r="I385" t="s">
        <v>464</v>
      </c>
      <c r="K385">
        <v>0</v>
      </c>
      <c r="L385">
        <v>1</v>
      </c>
      <c r="O385">
        <f t="shared" si="20"/>
        <v>1</v>
      </c>
      <c r="S385" t="str">
        <f t="shared" si="22"/>
        <v>Ctenichneumon sp</v>
      </c>
    </row>
    <row r="386" spans="1:19" ht="12.75">
      <c r="A386">
        <v>153638</v>
      </c>
      <c r="B386" s="17" t="str">
        <f t="shared" si="21"/>
        <v>Scheutbos</v>
      </c>
      <c r="C386" s="1" t="s">
        <v>1040</v>
      </c>
      <c r="D386">
        <v>1</v>
      </c>
      <c r="H386" s="4" t="s">
        <v>479</v>
      </c>
      <c r="I386" t="s">
        <v>454</v>
      </c>
      <c r="J386" t="s">
        <v>866</v>
      </c>
      <c r="K386">
        <v>1</v>
      </c>
      <c r="O386">
        <f t="shared" si="20"/>
        <v>1</v>
      </c>
      <c r="S386" t="str">
        <f t="shared" si="22"/>
        <v>Dolerus haematodes</v>
      </c>
    </row>
    <row r="387" spans="2:19" ht="12.75">
      <c r="B387" s="17" t="str">
        <f t="shared" si="21"/>
        <v>Scheutbos</v>
      </c>
      <c r="C387" s="2" t="s">
        <v>1041</v>
      </c>
      <c r="D387">
        <v>1</v>
      </c>
      <c r="H387" s="4" t="s">
        <v>479</v>
      </c>
      <c r="I387" t="s">
        <v>454</v>
      </c>
      <c r="K387">
        <v>0</v>
      </c>
      <c r="O387">
        <f t="shared" si="20"/>
        <v>1</v>
      </c>
      <c r="S387" t="str">
        <f t="shared" si="22"/>
        <v>Dolerus puncticollis</v>
      </c>
    </row>
    <row r="388" spans="1:19" ht="12.75">
      <c r="A388">
        <v>8795</v>
      </c>
      <c r="B388" s="17" t="str">
        <f t="shared" si="21"/>
        <v>Scheutbos</v>
      </c>
      <c r="C388" s="1" t="s">
        <v>523</v>
      </c>
      <c r="D388">
        <v>1</v>
      </c>
      <c r="G388" t="s">
        <v>568</v>
      </c>
      <c r="H388" s="4" t="s">
        <v>479</v>
      </c>
      <c r="I388" t="s">
        <v>454</v>
      </c>
      <c r="J388" t="s">
        <v>868</v>
      </c>
      <c r="K388">
        <v>1</v>
      </c>
      <c r="O388">
        <f t="shared" si="20"/>
        <v>1</v>
      </c>
      <c r="S388" t="str">
        <f t="shared" si="22"/>
        <v>Dolerus sp</v>
      </c>
    </row>
    <row r="389" spans="1:19" ht="12.75">
      <c r="A389">
        <v>18709</v>
      </c>
      <c r="B389" s="17" t="str">
        <f t="shared" si="21"/>
        <v>Scheutbos</v>
      </c>
      <c r="C389" s="1" t="s">
        <v>1263</v>
      </c>
      <c r="D389">
        <v>1</v>
      </c>
      <c r="F389" s="9" t="s">
        <v>1741</v>
      </c>
      <c r="H389" s="4" t="s">
        <v>479</v>
      </c>
      <c r="I389" t="s">
        <v>884</v>
      </c>
      <c r="J389" t="s">
        <v>879</v>
      </c>
      <c r="K389">
        <v>1</v>
      </c>
      <c r="O389">
        <f t="shared" si="20"/>
        <v>1</v>
      </c>
      <c r="S389" t="str">
        <f t="shared" si="22"/>
        <v>Ectemnius sp</v>
      </c>
    </row>
    <row r="390" spans="2:19" ht="12.75">
      <c r="B390" s="17" t="str">
        <f t="shared" si="21"/>
        <v>Scheutbos</v>
      </c>
      <c r="C390" s="1" t="s">
        <v>1375</v>
      </c>
      <c r="D390">
        <v>1</v>
      </c>
      <c r="H390" s="4" t="s">
        <v>479</v>
      </c>
      <c r="I390" t="s">
        <v>464</v>
      </c>
      <c r="J390" t="s">
        <v>1374</v>
      </c>
      <c r="K390">
        <v>0</v>
      </c>
      <c r="O390">
        <f t="shared" si="20"/>
        <v>1</v>
      </c>
      <c r="S390" t="str">
        <f t="shared" si="22"/>
        <v>Endasys sp (cryptinae)</v>
      </c>
    </row>
    <row r="391" spans="1:19" ht="12.75">
      <c r="A391">
        <v>80427</v>
      </c>
      <c r="B391" s="17" t="str">
        <f t="shared" si="21"/>
        <v>Scheutbos</v>
      </c>
      <c r="C391" s="7" t="s">
        <v>1324</v>
      </c>
      <c r="D391">
        <v>1</v>
      </c>
      <c r="H391" s="4" t="s">
        <v>479</v>
      </c>
      <c r="I391" t="s">
        <v>369</v>
      </c>
      <c r="J391" t="s">
        <v>1323</v>
      </c>
      <c r="K391">
        <v>1</v>
      </c>
      <c r="O391">
        <f t="shared" si="20"/>
        <v>1</v>
      </c>
      <c r="S391" t="str">
        <f t="shared" si="22"/>
        <v>Eumenes coronatus (90%)</v>
      </c>
    </row>
    <row r="392" spans="1:19" ht="12.75">
      <c r="A392">
        <v>80505</v>
      </c>
      <c r="B392" s="17" t="str">
        <f t="shared" si="21"/>
        <v>Scheutbos</v>
      </c>
      <c r="C392" s="1" t="s">
        <v>615</v>
      </c>
      <c r="D392">
        <v>1</v>
      </c>
      <c r="H392" s="4" t="s">
        <v>479</v>
      </c>
      <c r="I392" t="s">
        <v>454</v>
      </c>
      <c r="J392" t="s">
        <v>866</v>
      </c>
      <c r="K392">
        <v>1</v>
      </c>
      <c r="O392">
        <f aca="true" t="shared" si="23" ref="O392:O447">D392</f>
        <v>1</v>
      </c>
      <c r="S392" t="str">
        <f t="shared" si="22"/>
        <v>Eutomostethus ephippium</v>
      </c>
    </row>
    <row r="393" spans="2:19" ht="12.75">
      <c r="B393" s="17" t="str">
        <f t="shared" si="21"/>
        <v>Scheutbos</v>
      </c>
      <c r="C393" s="1" t="s">
        <v>857</v>
      </c>
      <c r="D393">
        <v>0</v>
      </c>
      <c r="H393" s="4" t="s">
        <v>479</v>
      </c>
      <c r="I393" t="s">
        <v>753</v>
      </c>
      <c r="K393">
        <v>0</v>
      </c>
      <c r="O393">
        <f t="shared" si="23"/>
        <v>0</v>
      </c>
      <c r="S393" t="str">
        <f t="shared" si="22"/>
        <v>Gasteruptiidae sp</v>
      </c>
    </row>
    <row r="394" spans="2:19" ht="12.75">
      <c r="B394" s="17"/>
      <c r="C394" s="1" t="s">
        <v>2080</v>
      </c>
      <c r="D394">
        <v>1</v>
      </c>
      <c r="H394" s="4" t="s">
        <v>479</v>
      </c>
      <c r="I394" t="s">
        <v>753</v>
      </c>
      <c r="K394">
        <v>1</v>
      </c>
      <c r="O394">
        <f t="shared" si="23"/>
        <v>1</v>
      </c>
      <c r="S394" t="str">
        <f t="shared" si="22"/>
        <v>Gasteruption cf. pedemontanum</v>
      </c>
    </row>
    <row r="395" spans="2:19" ht="12.75">
      <c r="B395" s="17"/>
      <c r="C395" s="1" t="s">
        <v>2595</v>
      </c>
      <c r="D395">
        <v>1</v>
      </c>
      <c r="H395" s="4" t="s">
        <v>479</v>
      </c>
      <c r="I395" t="s">
        <v>753</v>
      </c>
      <c r="O395">
        <f t="shared" si="23"/>
        <v>1</v>
      </c>
      <c r="S395" t="str">
        <f t="shared" si="22"/>
        <v>Gasteruption jaculator</v>
      </c>
    </row>
    <row r="396" spans="1:19" ht="12.75">
      <c r="A396">
        <v>18671</v>
      </c>
      <c r="B396" s="17" t="str">
        <f t="shared" si="21"/>
        <v>Scheutbos</v>
      </c>
      <c r="C396" s="2" t="s">
        <v>794</v>
      </c>
      <c r="D396">
        <v>1</v>
      </c>
      <c r="H396" s="4" t="s">
        <v>479</v>
      </c>
      <c r="I396" t="s">
        <v>464</v>
      </c>
      <c r="K396">
        <v>0</v>
      </c>
      <c r="L396">
        <v>1</v>
      </c>
      <c r="O396">
        <f t="shared" si="23"/>
        <v>1</v>
      </c>
      <c r="S396" t="str">
        <f t="shared" si="22"/>
        <v>Gelis sp</v>
      </c>
    </row>
    <row r="397" spans="1:19" ht="12.75">
      <c r="A397">
        <v>26630</v>
      </c>
      <c r="B397" s="17" t="str">
        <f t="shared" si="21"/>
        <v>Scheutbos</v>
      </c>
      <c r="C397" s="1" t="s">
        <v>1297</v>
      </c>
      <c r="D397">
        <v>1</v>
      </c>
      <c r="F397" t="s">
        <v>1770</v>
      </c>
      <c r="H397" s="4" t="s">
        <v>479</v>
      </c>
      <c r="I397" t="s">
        <v>884</v>
      </c>
      <c r="J397" t="s">
        <v>879</v>
      </c>
      <c r="K397">
        <v>1</v>
      </c>
      <c r="O397">
        <f t="shared" si="23"/>
        <v>1</v>
      </c>
      <c r="S397" t="str">
        <f t="shared" si="22"/>
        <v>Gorytes sp</v>
      </c>
    </row>
    <row r="398" spans="2:19" ht="12.75">
      <c r="B398" s="17"/>
      <c r="C398" s="1" t="s">
        <v>2552</v>
      </c>
      <c r="D398">
        <v>1</v>
      </c>
      <c r="H398" s="4" t="s">
        <v>479</v>
      </c>
      <c r="I398" t="s">
        <v>464</v>
      </c>
      <c r="J398" t="s">
        <v>861</v>
      </c>
      <c r="O398">
        <f t="shared" si="23"/>
        <v>1</v>
      </c>
      <c r="S398" t="str">
        <f t="shared" si="22"/>
        <v>Hepiopelmus variegatorius</v>
      </c>
    </row>
    <row r="399" spans="2:19" ht="12.75">
      <c r="B399" s="17"/>
      <c r="C399" s="1" t="s">
        <v>2818</v>
      </c>
      <c r="D399">
        <v>1</v>
      </c>
      <c r="H399" s="4" t="s">
        <v>479</v>
      </c>
      <c r="I399" t="s">
        <v>2819</v>
      </c>
      <c r="K399">
        <v>1</v>
      </c>
      <c r="O399">
        <f t="shared" si="23"/>
        <v>1</v>
      </c>
      <c r="S399" t="str">
        <f t="shared" si="22"/>
        <v>Heriades truncorum</v>
      </c>
    </row>
    <row r="400" spans="2:19" ht="12.75">
      <c r="B400" s="17"/>
      <c r="C400" s="1" t="s">
        <v>2739</v>
      </c>
      <c r="D400">
        <v>1</v>
      </c>
      <c r="H400" s="4" t="s">
        <v>479</v>
      </c>
      <c r="I400" t="s">
        <v>441</v>
      </c>
      <c r="J400" t="s">
        <v>2738</v>
      </c>
      <c r="O400">
        <f t="shared" si="23"/>
        <v>1</v>
      </c>
      <c r="S400" t="str">
        <f t="shared" si="22"/>
        <v>Hylaeus communis</v>
      </c>
    </row>
    <row r="401" spans="2:19" ht="12.75">
      <c r="B401" s="17"/>
      <c r="C401" s="1" t="s">
        <v>2740</v>
      </c>
      <c r="D401">
        <v>1</v>
      </c>
      <c r="H401" s="4" t="s">
        <v>479</v>
      </c>
      <c r="I401" t="s">
        <v>441</v>
      </c>
      <c r="J401" t="s">
        <v>2738</v>
      </c>
      <c r="O401">
        <v>1</v>
      </c>
      <c r="S401" t="str">
        <f t="shared" si="22"/>
        <v>Hylaeus hyalinatus</v>
      </c>
    </row>
    <row r="402" spans="1:19" ht="12.75">
      <c r="A402">
        <v>85514</v>
      </c>
      <c r="B402" s="17" t="str">
        <f t="shared" si="21"/>
        <v>Scheutbos</v>
      </c>
      <c r="C402" s="1" t="s">
        <v>883</v>
      </c>
      <c r="D402">
        <v>0</v>
      </c>
      <c r="F402" t="s">
        <v>1781</v>
      </c>
      <c r="H402" s="4" t="s">
        <v>479</v>
      </c>
      <c r="I402" t="s">
        <v>441</v>
      </c>
      <c r="J402" t="s">
        <v>879</v>
      </c>
      <c r="K402">
        <v>1</v>
      </c>
      <c r="O402">
        <f t="shared" si="23"/>
        <v>0</v>
      </c>
      <c r="S402" t="str">
        <f t="shared" si="22"/>
        <v>Hylaeus sp</v>
      </c>
    </row>
    <row r="403" spans="2:19" ht="12.75">
      <c r="B403" s="17" t="str">
        <f t="shared" si="21"/>
        <v>Scheutbos</v>
      </c>
      <c r="C403" s="1" t="s">
        <v>1326</v>
      </c>
      <c r="D403">
        <v>1</v>
      </c>
      <c r="F403" s="7" t="s">
        <v>1325</v>
      </c>
      <c r="H403" s="4" t="s">
        <v>479</v>
      </c>
      <c r="I403" t="s">
        <v>464</v>
      </c>
      <c r="J403" t="s">
        <v>861</v>
      </c>
      <c r="K403">
        <v>0</v>
      </c>
      <c r="O403">
        <f t="shared" si="23"/>
        <v>1</v>
      </c>
      <c r="S403" t="str">
        <f t="shared" si="22"/>
        <v>Ichneumon </v>
      </c>
    </row>
    <row r="404" spans="2:19" ht="12.75">
      <c r="B404" s="17" t="str">
        <f t="shared" si="21"/>
        <v>Scheutbos</v>
      </c>
      <c r="C404" s="1" t="s">
        <v>875</v>
      </c>
      <c r="D404">
        <v>1</v>
      </c>
      <c r="H404" s="4" t="s">
        <v>479</v>
      </c>
      <c r="I404" t="s">
        <v>464</v>
      </c>
      <c r="J404" t="s">
        <v>861</v>
      </c>
      <c r="K404">
        <v>1</v>
      </c>
      <c r="O404">
        <f t="shared" si="23"/>
        <v>1</v>
      </c>
      <c r="S404" t="str">
        <f t="shared" si="22"/>
        <v>Ichneumon inquinatus</v>
      </c>
    </row>
    <row r="405" spans="2:19" ht="12.75">
      <c r="B405" s="17" t="str">
        <f t="shared" si="21"/>
        <v>Scheutbos</v>
      </c>
      <c r="C405" s="7" t="s">
        <v>1255</v>
      </c>
      <c r="D405">
        <v>1</v>
      </c>
      <c r="H405" s="4" t="s">
        <v>479</v>
      </c>
      <c r="I405" t="s">
        <v>464</v>
      </c>
      <c r="J405" t="s">
        <v>1257</v>
      </c>
      <c r="K405">
        <v>0</v>
      </c>
      <c r="O405">
        <f t="shared" si="23"/>
        <v>1</v>
      </c>
      <c r="S405" t="str">
        <f t="shared" si="22"/>
        <v>Ichneumon molitorius</v>
      </c>
    </row>
    <row r="406" spans="2:15" ht="12.75">
      <c r="B406" s="17"/>
      <c r="C406" s="1" t="s">
        <v>2106</v>
      </c>
      <c r="D406">
        <v>1</v>
      </c>
      <c r="H406" s="4" t="s">
        <v>479</v>
      </c>
      <c r="I406" t="s">
        <v>464</v>
      </c>
      <c r="J406" t="s">
        <v>861</v>
      </c>
      <c r="K406">
        <v>0</v>
      </c>
      <c r="O406">
        <f t="shared" si="23"/>
        <v>1</v>
      </c>
    </row>
    <row r="407" spans="1:19" ht="12.75">
      <c r="A407">
        <v>26631</v>
      </c>
      <c r="B407" s="17" t="str">
        <f t="shared" si="21"/>
        <v>Scheutbos</v>
      </c>
      <c r="C407" s="1" t="s">
        <v>1252</v>
      </c>
      <c r="D407">
        <v>1</v>
      </c>
      <c r="H407" s="4" t="s">
        <v>479</v>
      </c>
      <c r="I407" t="s">
        <v>464</v>
      </c>
      <c r="J407" t="s">
        <v>861</v>
      </c>
      <c r="K407">
        <v>1</v>
      </c>
      <c r="O407">
        <f t="shared" si="23"/>
        <v>1</v>
      </c>
      <c r="S407" t="str">
        <f t="shared" si="22"/>
        <v>Ichneumon sarcitorius</v>
      </c>
    </row>
    <row r="408" spans="2:19" ht="12.75">
      <c r="B408" s="17" t="str">
        <f t="shared" si="21"/>
        <v>Scheutbos</v>
      </c>
      <c r="C408" s="1" t="s">
        <v>860</v>
      </c>
      <c r="D408">
        <v>1</v>
      </c>
      <c r="H408" s="4" t="s">
        <v>479</v>
      </c>
      <c r="I408" t="s">
        <v>464</v>
      </c>
      <c r="J408" t="s">
        <v>861</v>
      </c>
      <c r="K408">
        <v>0</v>
      </c>
      <c r="O408">
        <f t="shared" si="23"/>
        <v>1</v>
      </c>
      <c r="S408" t="str">
        <f t="shared" si="22"/>
        <v>Ichneumon sp 1</v>
      </c>
    </row>
    <row r="409" spans="2:19" ht="12.75">
      <c r="B409" s="17" t="str">
        <f t="shared" si="21"/>
        <v>Scheutbos</v>
      </c>
      <c r="C409" s="1" t="s">
        <v>334</v>
      </c>
      <c r="D409">
        <v>1</v>
      </c>
      <c r="H409" s="4" t="s">
        <v>479</v>
      </c>
      <c r="I409" t="s">
        <v>464</v>
      </c>
      <c r="K409">
        <v>0</v>
      </c>
      <c r="O409">
        <f t="shared" si="23"/>
        <v>1</v>
      </c>
      <c r="S409" t="str">
        <f t="shared" si="22"/>
        <v>Ichneumonidae sp 1</v>
      </c>
    </row>
    <row r="410" spans="2:19" ht="12.75">
      <c r="B410" s="17" t="str">
        <f t="shared" si="21"/>
        <v>Scheutbos</v>
      </c>
      <c r="C410" s="1" t="s">
        <v>335</v>
      </c>
      <c r="D410">
        <v>1</v>
      </c>
      <c r="H410" s="4" t="s">
        <v>479</v>
      </c>
      <c r="I410" t="s">
        <v>464</v>
      </c>
      <c r="K410">
        <v>0</v>
      </c>
      <c r="O410">
        <f t="shared" si="23"/>
        <v>1</v>
      </c>
      <c r="S410" t="str">
        <f t="shared" si="22"/>
        <v>Ichneumonidae sp 3</v>
      </c>
    </row>
    <row r="411" spans="2:19" ht="12.75">
      <c r="B411" s="17" t="str">
        <f t="shared" si="21"/>
        <v>Scheutbos</v>
      </c>
      <c r="C411" s="1" t="s">
        <v>865</v>
      </c>
      <c r="D411">
        <v>1</v>
      </c>
      <c r="H411" s="4" t="s">
        <v>479</v>
      </c>
      <c r="I411" t="s">
        <v>464</v>
      </c>
      <c r="J411" t="s">
        <v>866</v>
      </c>
      <c r="K411">
        <v>0</v>
      </c>
      <c r="O411">
        <f t="shared" si="23"/>
        <v>1</v>
      </c>
      <c r="S411" t="str">
        <f t="shared" si="22"/>
        <v>Ichneumonidae sp 4</v>
      </c>
    </row>
    <row r="412" spans="2:19" ht="12.75">
      <c r="B412" s="17"/>
      <c r="C412" s="1" t="s">
        <v>2733</v>
      </c>
      <c r="D412">
        <v>1</v>
      </c>
      <c r="H412" s="4" t="s">
        <v>479</v>
      </c>
      <c r="I412" t="s">
        <v>464</v>
      </c>
      <c r="O412">
        <f t="shared" si="23"/>
        <v>1</v>
      </c>
      <c r="S412" t="str">
        <f t="shared" si="22"/>
        <v>Ichneumon stramentor</v>
      </c>
    </row>
    <row r="413" spans="2:19" ht="12.75">
      <c r="B413" s="17"/>
      <c r="C413" s="1" t="s">
        <v>2006</v>
      </c>
      <c r="D413">
        <v>1</v>
      </c>
      <c r="H413" s="4" t="s">
        <v>479</v>
      </c>
      <c r="I413" t="s">
        <v>464</v>
      </c>
      <c r="J413" t="s">
        <v>861</v>
      </c>
      <c r="K413">
        <v>1</v>
      </c>
      <c r="O413">
        <f t="shared" si="23"/>
        <v>1</v>
      </c>
      <c r="S413" t="str">
        <f t="shared" si="22"/>
        <v>Ichneumon xanthorius</v>
      </c>
    </row>
    <row r="414" spans="2:19" ht="12.75">
      <c r="B414" s="17"/>
      <c r="C414" s="1" t="s">
        <v>2741</v>
      </c>
      <c r="D414">
        <v>1</v>
      </c>
      <c r="H414" s="4" t="s">
        <v>479</v>
      </c>
      <c r="I414" t="s">
        <v>441</v>
      </c>
      <c r="J414" t="s">
        <v>2738</v>
      </c>
      <c r="O414">
        <f t="shared" si="23"/>
        <v>1</v>
      </c>
      <c r="S414" t="str">
        <f t="shared" si="22"/>
        <v>Lasioglossum caceatum</v>
      </c>
    </row>
    <row r="415" spans="1:19" ht="12.75">
      <c r="A415">
        <v>20296</v>
      </c>
      <c r="B415" s="17" t="str">
        <f t="shared" si="21"/>
        <v>Scheutbos</v>
      </c>
      <c r="C415" s="1" t="s">
        <v>882</v>
      </c>
      <c r="D415">
        <v>0</v>
      </c>
      <c r="F415" t="s">
        <v>1793</v>
      </c>
      <c r="H415" s="4" t="s">
        <v>479</v>
      </c>
      <c r="I415" t="s">
        <v>441</v>
      </c>
      <c r="J415" t="s">
        <v>879</v>
      </c>
      <c r="K415">
        <v>1</v>
      </c>
      <c r="O415">
        <f t="shared" si="23"/>
        <v>0</v>
      </c>
      <c r="S415" t="str">
        <f t="shared" si="22"/>
        <v>Lasioglossum sp</v>
      </c>
    </row>
    <row r="416" spans="1:19" ht="12.75">
      <c r="A416">
        <v>1862</v>
      </c>
      <c r="B416" s="17" t="str">
        <f t="shared" si="21"/>
        <v>Scheutbos</v>
      </c>
      <c r="C416" s="1" t="s">
        <v>685</v>
      </c>
      <c r="D416">
        <v>1</v>
      </c>
      <c r="F416" t="s">
        <v>1794</v>
      </c>
      <c r="H416" s="4" t="s">
        <v>479</v>
      </c>
      <c r="I416" t="s">
        <v>368</v>
      </c>
      <c r="J416" t="s">
        <v>885</v>
      </c>
      <c r="K416">
        <v>1</v>
      </c>
      <c r="O416">
        <f t="shared" si="23"/>
        <v>1</v>
      </c>
      <c r="S416" t="str">
        <f t="shared" si="22"/>
        <v>Lasius brunneus</v>
      </c>
    </row>
    <row r="417" spans="1:19" ht="12.75">
      <c r="A417">
        <v>1861</v>
      </c>
      <c r="B417" s="17" t="str">
        <f t="shared" si="21"/>
        <v>Scheutbos</v>
      </c>
      <c r="C417" s="1" t="s">
        <v>1999</v>
      </c>
      <c r="D417">
        <v>1</v>
      </c>
      <c r="H417" s="4" t="s">
        <v>479</v>
      </c>
      <c r="I417" t="s">
        <v>368</v>
      </c>
      <c r="J417" t="s">
        <v>885</v>
      </c>
      <c r="K417">
        <v>1</v>
      </c>
      <c r="O417">
        <f t="shared" si="23"/>
        <v>1</v>
      </c>
      <c r="S417" t="str">
        <f t="shared" si="22"/>
        <v>Lasius flavus</v>
      </c>
    </row>
    <row r="418" spans="1:19" ht="12.75">
      <c r="A418">
        <v>1860</v>
      </c>
      <c r="B418" s="17" t="str">
        <f t="shared" si="21"/>
        <v>Scheutbos</v>
      </c>
      <c r="C418" s="1" t="s">
        <v>686</v>
      </c>
      <c r="D418">
        <v>1</v>
      </c>
      <c r="F418" t="s">
        <v>1795</v>
      </c>
      <c r="H418" s="4" t="s">
        <v>479</v>
      </c>
      <c r="I418" t="s">
        <v>368</v>
      </c>
      <c r="J418" t="s">
        <v>885</v>
      </c>
      <c r="K418">
        <v>1</v>
      </c>
      <c r="O418">
        <f t="shared" si="23"/>
        <v>1</v>
      </c>
      <c r="S418" t="str">
        <f t="shared" si="22"/>
        <v>Lasius fuliginosus</v>
      </c>
    </row>
    <row r="419" spans="1:19" ht="12.75">
      <c r="A419">
        <v>7713</v>
      </c>
      <c r="B419" s="17" t="str">
        <f t="shared" si="21"/>
        <v>Scheutbos</v>
      </c>
      <c r="C419" s="1" t="s">
        <v>465</v>
      </c>
      <c r="D419">
        <v>1</v>
      </c>
      <c r="F419" t="s">
        <v>499</v>
      </c>
      <c r="G419" t="s">
        <v>377</v>
      </c>
      <c r="H419" s="4" t="s">
        <v>479</v>
      </c>
      <c r="I419" t="s">
        <v>368</v>
      </c>
      <c r="J419" t="s">
        <v>885</v>
      </c>
      <c r="K419">
        <v>1</v>
      </c>
      <c r="O419">
        <f t="shared" si="23"/>
        <v>1</v>
      </c>
      <c r="S419" t="str">
        <f t="shared" si="22"/>
        <v>Lasius niger</v>
      </c>
    </row>
    <row r="420" spans="1:19" ht="12.75">
      <c r="A420">
        <v>80435</v>
      </c>
      <c r="B420" s="17" t="str">
        <f t="shared" si="21"/>
        <v>Scheutbos</v>
      </c>
      <c r="C420" s="23" t="s">
        <v>1262</v>
      </c>
      <c r="D420">
        <v>1</v>
      </c>
      <c r="F420" t="s">
        <v>1797</v>
      </c>
      <c r="H420" s="4" t="s">
        <v>479</v>
      </c>
      <c r="I420" t="s">
        <v>884</v>
      </c>
      <c r="J420" t="s">
        <v>879</v>
      </c>
      <c r="K420">
        <v>1</v>
      </c>
      <c r="O420">
        <f t="shared" si="23"/>
        <v>1</v>
      </c>
      <c r="S420" t="str">
        <f t="shared" si="22"/>
        <v>Lestica clypeata</v>
      </c>
    </row>
    <row r="421" spans="2:19" ht="12.75">
      <c r="B421" s="17"/>
      <c r="C421" s="7" t="s">
        <v>2697</v>
      </c>
      <c r="D421">
        <v>1</v>
      </c>
      <c r="H421" s="4" t="s">
        <v>479</v>
      </c>
      <c r="I421" t="s">
        <v>464</v>
      </c>
      <c r="O421">
        <f t="shared" si="23"/>
        <v>1</v>
      </c>
      <c r="S421" t="str">
        <f t="shared" si="22"/>
        <v>Lissonota setosa</v>
      </c>
    </row>
    <row r="422" spans="1:19" ht="12.75">
      <c r="A422">
        <v>154145</v>
      </c>
      <c r="B422" s="17" t="str">
        <f t="shared" si="21"/>
        <v>Scheutbos</v>
      </c>
      <c r="C422" s="1" t="s">
        <v>1039</v>
      </c>
      <c r="D422">
        <v>1</v>
      </c>
      <c r="H422" s="4" t="s">
        <v>479</v>
      </c>
      <c r="I422" t="s">
        <v>454</v>
      </c>
      <c r="K422">
        <v>1</v>
      </c>
      <c r="O422">
        <f t="shared" si="23"/>
        <v>1</v>
      </c>
      <c r="S422" t="str">
        <f t="shared" si="22"/>
        <v>Macrophya alboannulata</v>
      </c>
    </row>
    <row r="423" spans="1:19" ht="12.75">
      <c r="A423">
        <v>158994</v>
      </c>
      <c r="B423" s="17" t="str">
        <f t="shared" si="21"/>
        <v>Scheutbos</v>
      </c>
      <c r="C423" s="2" t="s">
        <v>617</v>
      </c>
      <c r="D423">
        <v>1</v>
      </c>
      <c r="H423" s="4" t="s">
        <v>479</v>
      </c>
      <c r="I423" t="s">
        <v>454</v>
      </c>
      <c r="J423" t="s">
        <v>866</v>
      </c>
      <c r="K423">
        <v>1</v>
      </c>
      <c r="L423">
        <v>1</v>
      </c>
      <c r="O423">
        <f t="shared" si="23"/>
        <v>1</v>
      </c>
      <c r="S423" t="str">
        <f t="shared" si="22"/>
        <v>Macrophya annulata</v>
      </c>
    </row>
    <row r="424" spans="2:15" ht="12.75">
      <c r="B424" s="17"/>
      <c r="C424" s="13" t="s">
        <v>2107</v>
      </c>
      <c r="D424">
        <v>0</v>
      </c>
      <c r="H424" s="4" t="s">
        <v>479</v>
      </c>
      <c r="I424" t="s">
        <v>441</v>
      </c>
      <c r="J424" t="s">
        <v>879</v>
      </c>
      <c r="K424">
        <v>1</v>
      </c>
      <c r="O424">
        <f t="shared" si="23"/>
        <v>0</v>
      </c>
    </row>
    <row r="425" spans="2:15" ht="12.75">
      <c r="B425" s="17"/>
      <c r="C425" s="13" t="s">
        <v>2737</v>
      </c>
      <c r="D425">
        <v>1</v>
      </c>
      <c r="H425" s="4" t="s">
        <v>479</v>
      </c>
      <c r="I425" t="s">
        <v>441</v>
      </c>
      <c r="J425" t="s">
        <v>2738</v>
      </c>
      <c r="O425">
        <f t="shared" si="23"/>
        <v>1</v>
      </c>
    </row>
    <row r="426" spans="1:19" ht="12.75">
      <c r="A426">
        <v>24507</v>
      </c>
      <c r="B426" s="17" t="str">
        <f t="shared" si="21"/>
        <v>Scheutbos</v>
      </c>
      <c r="C426" s="23" t="s">
        <v>1649</v>
      </c>
      <c r="D426">
        <v>1</v>
      </c>
      <c r="F426" t="s">
        <v>1822</v>
      </c>
      <c r="H426" s="4" t="s">
        <v>479</v>
      </c>
      <c r="I426" t="s">
        <v>441</v>
      </c>
      <c r="J426" t="s">
        <v>1335</v>
      </c>
      <c r="K426">
        <v>1</v>
      </c>
      <c r="O426">
        <f t="shared" si="23"/>
        <v>1</v>
      </c>
      <c r="S426" t="str">
        <f t="shared" si="22"/>
        <v>Melitta (leporina)</v>
      </c>
    </row>
    <row r="427" spans="2:19" ht="12.75">
      <c r="B427" s="17"/>
      <c r="C427" s="13" t="s">
        <v>2699</v>
      </c>
      <c r="D427">
        <v>1</v>
      </c>
      <c r="F427" t="s">
        <v>2700</v>
      </c>
      <c r="H427" s="4" t="s">
        <v>479</v>
      </c>
      <c r="I427" t="s">
        <v>441</v>
      </c>
      <c r="J427" t="s">
        <v>2703</v>
      </c>
      <c r="O427">
        <f t="shared" si="23"/>
        <v>1</v>
      </c>
      <c r="S427" t="str">
        <f t="shared" si="22"/>
        <v>Melitta nigricans</v>
      </c>
    </row>
    <row r="428" spans="1:19" ht="12.75">
      <c r="A428">
        <v>1878</v>
      </c>
      <c r="B428" s="17" t="str">
        <f t="shared" si="21"/>
        <v>Scheutbos</v>
      </c>
      <c r="C428" s="1" t="s">
        <v>782</v>
      </c>
      <c r="D428">
        <v>1</v>
      </c>
      <c r="F428" t="s">
        <v>1833</v>
      </c>
      <c r="H428" s="4" t="s">
        <v>783</v>
      </c>
      <c r="I428" t="s">
        <v>784</v>
      </c>
      <c r="K428">
        <v>1</v>
      </c>
      <c r="O428">
        <f t="shared" si="23"/>
        <v>1</v>
      </c>
      <c r="S428" t="str">
        <f t="shared" si="22"/>
        <v>Myrmica rubra</v>
      </c>
    </row>
    <row r="429" spans="2:19" ht="12.75">
      <c r="B429" s="17"/>
      <c r="C429" s="1" t="s">
        <v>2089</v>
      </c>
      <c r="D429">
        <v>1</v>
      </c>
      <c r="H429" s="4" t="s">
        <v>479</v>
      </c>
      <c r="I429" t="s">
        <v>784</v>
      </c>
      <c r="J429" t="s">
        <v>1089</v>
      </c>
      <c r="K429">
        <v>0</v>
      </c>
      <c r="O429">
        <f t="shared" si="23"/>
        <v>1</v>
      </c>
      <c r="S429" t="str">
        <f t="shared" si="22"/>
        <v>Myrmica ruginodis</v>
      </c>
    </row>
    <row r="430" spans="1:19" ht="12.75">
      <c r="A430">
        <v>1876</v>
      </c>
      <c r="B430" s="17" t="str">
        <f t="shared" si="21"/>
        <v>Scheutbos</v>
      </c>
      <c r="C430" s="1" t="s">
        <v>1088</v>
      </c>
      <c r="D430">
        <v>1</v>
      </c>
      <c r="F430" t="s">
        <v>1834</v>
      </c>
      <c r="H430" s="4" t="s">
        <v>479</v>
      </c>
      <c r="I430" t="s">
        <v>784</v>
      </c>
      <c r="J430" t="s">
        <v>1089</v>
      </c>
      <c r="K430">
        <v>1</v>
      </c>
      <c r="O430">
        <f t="shared" si="23"/>
        <v>1</v>
      </c>
      <c r="S430" t="str">
        <f t="shared" si="22"/>
        <v>Myrmica rugulosa</v>
      </c>
    </row>
    <row r="431" spans="2:19" ht="12.75">
      <c r="B431" s="17"/>
      <c r="C431" s="1" t="s">
        <v>2744</v>
      </c>
      <c r="D431">
        <v>1</v>
      </c>
      <c r="H431" s="4" t="s">
        <v>479</v>
      </c>
      <c r="I431" t="s">
        <v>441</v>
      </c>
      <c r="J431" t="s">
        <v>2738</v>
      </c>
      <c r="O431">
        <f t="shared" si="23"/>
        <v>1</v>
      </c>
      <c r="S431" t="str">
        <f t="shared" si="22"/>
        <v>Nomada fabriciana</v>
      </c>
    </row>
    <row r="432" spans="2:19" ht="12.75">
      <c r="B432" s="17"/>
      <c r="C432" s="1" t="s">
        <v>2745</v>
      </c>
      <c r="D432">
        <v>1</v>
      </c>
      <c r="H432" s="4" t="s">
        <v>479</v>
      </c>
      <c r="I432" t="s">
        <v>441</v>
      </c>
      <c r="J432" t="s">
        <v>2738</v>
      </c>
      <c r="O432">
        <v>1</v>
      </c>
      <c r="S432" t="str">
        <f t="shared" si="22"/>
        <v>Nomada ferruginata</v>
      </c>
    </row>
    <row r="433" spans="1:19" ht="12.75">
      <c r="A433">
        <v>16667</v>
      </c>
      <c r="B433" s="17" t="str">
        <f t="shared" si="21"/>
        <v>Scheutbos</v>
      </c>
      <c r="C433" s="1" t="s">
        <v>1413</v>
      </c>
      <c r="D433">
        <v>0</v>
      </c>
      <c r="F433" t="s">
        <v>1850</v>
      </c>
      <c r="H433" s="4" t="s">
        <v>479</v>
      </c>
      <c r="I433" t="s">
        <v>441</v>
      </c>
      <c r="J433" t="s">
        <v>1242</v>
      </c>
      <c r="K433">
        <v>1</v>
      </c>
      <c r="O433">
        <f t="shared" si="23"/>
        <v>0</v>
      </c>
      <c r="S433" t="str">
        <f t="shared" si="22"/>
        <v>Nomada sp (flava?)</v>
      </c>
    </row>
    <row r="434" spans="2:19" ht="12.75">
      <c r="B434" s="17" t="str">
        <f t="shared" si="21"/>
        <v>Scheutbos</v>
      </c>
      <c r="C434" s="7" t="s">
        <v>1364</v>
      </c>
      <c r="D434">
        <v>1</v>
      </c>
      <c r="H434" s="4" t="s">
        <v>479</v>
      </c>
      <c r="I434" t="s">
        <v>464</v>
      </c>
      <c r="K434">
        <v>0</v>
      </c>
      <c r="O434">
        <f t="shared" si="23"/>
        <v>1</v>
      </c>
      <c r="S434" t="str">
        <f t="shared" si="22"/>
        <v>Orthopelma sp</v>
      </c>
    </row>
    <row r="435" spans="2:15" ht="12.75">
      <c r="B435" s="17"/>
      <c r="C435" s="1" t="s">
        <v>2762</v>
      </c>
      <c r="D435">
        <v>1</v>
      </c>
      <c r="H435" s="4" t="s">
        <v>479</v>
      </c>
      <c r="I435" t="s">
        <v>441</v>
      </c>
      <c r="J435" t="s">
        <v>2738</v>
      </c>
      <c r="O435">
        <f t="shared" si="23"/>
        <v>1</v>
      </c>
    </row>
    <row r="436" spans="1:19" ht="12.75">
      <c r="A436">
        <v>21082</v>
      </c>
      <c r="B436" s="17" t="str">
        <f t="shared" si="21"/>
        <v>Scheutbos</v>
      </c>
      <c r="C436" s="1" t="s">
        <v>1345</v>
      </c>
      <c r="D436">
        <v>1</v>
      </c>
      <c r="F436" t="s">
        <v>1864</v>
      </c>
      <c r="G436" t="s">
        <v>1865</v>
      </c>
      <c r="H436" s="4" t="s">
        <v>479</v>
      </c>
      <c r="I436" t="s">
        <v>441</v>
      </c>
      <c r="K436">
        <v>1</v>
      </c>
      <c r="O436">
        <f t="shared" si="23"/>
        <v>1</v>
      </c>
      <c r="S436" t="str">
        <f t="shared" si="22"/>
        <v>Osmia cornuta</v>
      </c>
    </row>
    <row r="437" spans="2:19" ht="12.75">
      <c r="B437" s="17"/>
      <c r="C437" s="1" t="s">
        <v>2553</v>
      </c>
      <c r="D437">
        <v>1</v>
      </c>
      <c r="H437" s="4" t="s">
        <v>479</v>
      </c>
      <c r="I437" t="s">
        <v>454</v>
      </c>
      <c r="J437" t="s">
        <v>2077</v>
      </c>
      <c r="K437">
        <v>1</v>
      </c>
      <c r="O437">
        <f t="shared" si="23"/>
        <v>1</v>
      </c>
      <c r="S437" t="str">
        <f t="shared" si="22"/>
        <v>Periclista sp</v>
      </c>
    </row>
    <row r="438" spans="1:19" ht="12.75">
      <c r="A438">
        <v>157177</v>
      </c>
      <c r="B438" s="17" t="str">
        <f t="shared" si="21"/>
        <v>Scheutbos</v>
      </c>
      <c r="C438" s="1" t="s">
        <v>1256</v>
      </c>
      <c r="D438">
        <v>1</v>
      </c>
      <c r="H438" s="4" t="s">
        <v>783</v>
      </c>
      <c r="I438" t="s">
        <v>872</v>
      </c>
      <c r="J438" t="s">
        <v>861</v>
      </c>
      <c r="K438">
        <v>1</v>
      </c>
      <c r="O438">
        <f t="shared" si="23"/>
        <v>1</v>
      </c>
      <c r="S438" t="str">
        <f t="shared" si="22"/>
        <v>Phaenolobus (terebrator)</v>
      </c>
    </row>
    <row r="439" spans="2:19" ht="12.75">
      <c r="B439" s="17"/>
      <c r="C439" s="7" t="s">
        <v>2008</v>
      </c>
      <c r="D439">
        <v>1</v>
      </c>
      <c r="H439" s="4" t="s">
        <v>479</v>
      </c>
      <c r="I439" t="s">
        <v>454</v>
      </c>
      <c r="K439">
        <v>0</v>
      </c>
      <c r="O439">
        <f t="shared" si="23"/>
        <v>1</v>
      </c>
      <c r="S439" t="str">
        <f t="shared" si="22"/>
        <v>Phymatocera aterrima</v>
      </c>
    </row>
    <row r="440" spans="1:19" ht="12.75">
      <c r="A440">
        <v>26894</v>
      </c>
      <c r="B440" s="17" t="str">
        <f t="shared" si="21"/>
        <v>Scheutbos</v>
      </c>
      <c r="C440" s="1" t="s">
        <v>2015</v>
      </c>
      <c r="D440">
        <v>1</v>
      </c>
      <c r="F440" t="s">
        <v>2016</v>
      </c>
      <c r="H440" s="4" t="s">
        <v>479</v>
      </c>
      <c r="I440" t="s">
        <v>464</v>
      </c>
      <c r="J440" t="s">
        <v>864</v>
      </c>
      <c r="K440">
        <v>1</v>
      </c>
      <c r="O440">
        <f t="shared" si="23"/>
        <v>1</v>
      </c>
      <c r="S440" t="str">
        <f t="shared" si="22"/>
        <v>Pimpla sp 1</v>
      </c>
    </row>
    <row r="441" spans="2:19" ht="12.75">
      <c r="B441" s="17"/>
      <c r="C441" s="1" t="s">
        <v>2017</v>
      </c>
      <c r="D441">
        <v>1</v>
      </c>
      <c r="H441" s="4" t="s">
        <v>479</v>
      </c>
      <c r="I441" t="s">
        <v>464</v>
      </c>
      <c r="J441" t="s">
        <v>864</v>
      </c>
      <c r="K441">
        <v>0</v>
      </c>
      <c r="O441">
        <f t="shared" si="23"/>
        <v>1</v>
      </c>
      <c r="S441" t="str">
        <f t="shared" si="22"/>
        <v>Pimpla sp 2</v>
      </c>
    </row>
    <row r="442" spans="2:19" ht="12.75">
      <c r="B442" s="17" t="str">
        <f t="shared" si="21"/>
        <v>Scheutbos</v>
      </c>
      <c r="C442" s="1" t="s">
        <v>1284</v>
      </c>
      <c r="D442">
        <v>1</v>
      </c>
      <c r="H442" s="4" t="s">
        <v>479</v>
      </c>
      <c r="I442" t="s">
        <v>464</v>
      </c>
      <c r="J442" t="s">
        <v>864</v>
      </c>
      <c r="K442">
        <v>0</v>
      </c>
      <c r="O442">
        <f t="shared" si="23"/>
        <v>1</v>
      </c>
      <c r="S442" t="str">
        <f t="shared" si="22"/>
        <v>Poemeniinae sp</v>
      </c>
    </row>
    <row r="443" spans="1:19" ht="12.75">
      <c r="A443">
        <v>1821</v>
      </c>
      <c r="B443" s="17" t="str">
        <f t="shared" si="21"/>
        <v>Scheutbos</v>
      </c>
      <c r="C443" s="1" t="s">
        <v>313</v>
      </c>
      <c r="D443">
        <v>1</v>
      </c>
      <c r="F443" t="s">
        <v>237</v>
      </c>
      <c r="G443" t="s">
        <v>238</v>
      </c>
      <c r="H443" s="4" t="s">
        <v>479</v>
      </c>
      <c r="I443" t="s">
        <v>369</v>
      </c>
      <c r="K443">
        <v>1</v>
      </c>
      <c r="O443">
        <f t="shared" si="23"/>
        <v>1</v>
      </c>
      <c r="S443" t="str">
        <f t="shared" si="22"/>
        <v>Polistes dominulus</v>
      </c>
    </row>
    <row r="444" spans="2:19" ht="12.75">
      <c r="B444" s="17"/>
      <c r="C444" s="1" t="s">
        <v>2081</v>
      </c>
      <c r="D444">
        <v>0</v>
      </c>
      <c r="H444" s="4" t="s">
        <v>479</v>
      </c>
      <c r="I444" t="s">
        <v>454</v>
      </c>
      <c r="J444" t="s">
        <v>2077</v>
      </c>
      <c r="K444">
        <v>0</v>
      </c>
      <c r="O444">
        <f t="shared" si="23"/>
        <v>0</v>
      </c>
      <c r="S444" t="str">
        <f t="shared" si="22"/>
        <v>Pontania sp</v>
      </c>
    </row>
    <row r="445" spans="2:19" ht="12.75">
      <c r="B445" s="17"/>
      <c r="C445" s="7" t="s">
        <v>2801</v>
      </c>
      <c r="D445">
        <v>1</v>
      </c>
      <c r="H445" s="4" t="s">
        <v>479</v>
      </c>
      <c r="I445" t="s">
        <v>441</v>
      </c>
      <c r="O445">
        <f t="shared" si="23"/>
        <v>1</v>
      </c>
      <c r="S445" t="str">
        <f t="shared" si="22"/>
        <v>Psithyrus vestalis</v>
      </c>
    </row>
    <row r="446" spans="1:19" ht="12.75">
      <c r="A446">
        <v>8798</v>
      </c>
      <c r="B446" s="17" t="str">
        <f t="shared" si="21"/>
        <v>Scheutbos</v>
      </c>
      <c r="C446" s="1" t="s">
        <v>480</v>
      </c>
      <c r="D446">
        <v>1</v>
      </c>
      <c r="F446" t="s">
        <v>1919</v>
      </c>
      <c r="G446" t="s">
        <v>481</v>
      </c>
      <c r="H446" s="4" t="s">
        <v>479</v>
      </c>
      <c r="I446" t="s">
        <v>454</v>
      </c>
      <c r="J446" t="s">
        <v>868</v>
      </c>
      <c r="K446">
        <v>1</v>
      </c>
      <c r="L446">
        <v>1</v>
      </c>
      <c r="O446">
        <f t="shared" si="23"/>
        <v>1</v>
      </c>
      <c r="S446" t="str">
        <f t="shared" si="22"/>
        <v>Rhadinoceraea micans</v>
      </c>
    </row>
    <row r="447" spans="2:19" ht="12.75">
      <c r="B447" s="17"/>
      <c r="C447" s="1" t="s">
        <v>2400</v>
      </c>
      <c r="D447">
        <v>1</v>
      </c>
      <c r="G447" t="s">
        <v>2399</v>
      </c>
      <c r="H447" s="4" t="s">
        <v>479</v>
      </c>
      <c r="I447" t="s">
        <v>454</v>
      </c>
      <c r="K447">
        <v>0</v>
      </c>
      <c r="O447">
        <f t="shared" si="23"/>
        <v>1</v>
      </c>
      <c r="S447" t="str">
        <f t="shared" si="22"/>
        <v>Rhogogaster sp (viridis ou chlorosoma)</v>
      </c>
    </row>
    <row r="448" spans="2:19" ht="12.75">
      <c r="B448" s="17" t="str">
        <f t="shared" si="21"/>
        <v>Scheutbos</v>
      </c>
      <c r="C448" s="1" t="s">
        <v>863</v>
      </c>
      <c r="D448">
        <v>1</v>
      </c>
      <c r="H448" s="4" t="s">
        <v>783</v>
      </c>
      <c r="I448" t="s">
        <v>464</v>
      </c>
      <c r="J448" t="s">
        <v>864</v>
      </c>
      <c r="K448">
        <v>0</v>
      </c>
      <c r="O448">
        <f aca="true" t="shared" si="24" ref="O448:O469">D448</f>
        <v>1</v>
      </c>
      <c r="S448" t="str">
        <f t="shared" si="22"/>
        <v>Scambus sp</v>
      </c>
    </row>
    <row r="449" spans="2:19" ht="12.75">
      <c r="B449" s="17"/>
      <c r="C449" s="1" t="s">
        <v>2820</v>
      </c>
      <c r="D449">
        <v>1</v>
      </c>
      <c r="H449" s="4" t="s">
        <v>479</v>
      </c>
      <c r="I449" t="s">
        <v>454</v>
      </c>
      <c r="K449">
        <v>1</v>
      </c>
      <c r="O449">
        <f t="shared" si="24"/>
        <v>1</v>
      </c>
      <c r="S449" t="str">
        <f t="shared" si="22"/>
        <v>Selandria serva</v>
      </c>
    </row>
    <row r="450" spans="1:19" ht="12.75">
      <c r="A450">
        <v>9516</v>
      </c>
      <c r="B450" s="17" t="str">
        <f t="shared" si="21"/>
        <v>Scheutbos</v>
      </c>
      <c r="C450" s="1" t="s">
        <v>616</v>
      </c>
      <c r="D450">
        <v>1</v>
      </c>
      <c r="F450" t="s">
        <v>1930</v>
      </c>
      <c r="H450" s="4" t="s">
        <v>479</v>
      </c>
      <c r="I450" t="s">
        <v>441</v>
      </c>
      <c r="J450" t="s">
        <v>879</v>
      </c>
      <c r="K450">
        <v>1</v>
      </c>
      <c r="O450">
        <f t="shared" si="24"/>
        <v>1</v>
      </c>
      <c r="S450" t="str">
        <f t="shared" si="22"/>
        <v>Sphecodes sp</v>
      </c>
    </row>
    <row r="451" spans="2:19" ht="12.75">
      <c r="B451" s="17"/>
      <c r="C451" s="1" t="s">
        <v>2804</v>
      </c>
      <c r="D451">
        <v>1</v>
      </c>
      <c r="H451" s="4" t="s">
        <v>479</v>
      </c>
      <c r="I451" t="s">
        <v>464</v>
      </c>
      <c r="J451" t="s">
        <v>2805</v>
      </c>
      <c r="K451">
        <v>1</v>
      </c>
      <c r="O451">
        <f t="shared" si="24"/>
        <v>1</v>
      </c>
      <c r="S451" t="str">
        <f t="shared" si="22"/>
        <v>Stenichneumon culpator</v>
      </c>
    </row>
    <row r="452" spans="1:19" ht="12.75">
      <c r="A452">
        <v>80654</v>
      </c>
      <c r="B452" s="17" t="str">
        <f t="shared" si="21"/>
        <v>Scheutbos</v>
      </c>
      <c r="C452" s="1" t="s">
        <v>1167</v>
      </c>
      <c r="D452">
        <v>1</v>
      </c>
      <c r="F452" t="s">
        <v>1342</v>
      </c>
      <c r="H452" s="4" t="s">
        <v>783</v>
      </c>
      <c r="I452" t="s">
        <v>369</v>
      </c>
      <c r="J452" t="s">
        <v>1224</v>
      </c>
      <c r="K452">
        <v>1</v>
      </c>
      <c r="O452">
        <f t="shared" si="24"/>
        <v>1</v>
      </c>
      <c r="S452" t="str">
        <f t="shared" si="22"/>
        <v>Symmorphus bifasciatus</v>
      </c>
    </row>
    <row r="453" spans="1:19" ht="12.75">
      <c r="A453">
        <v>195590</v>
      </c>
      <c r="B453" s="17" t="str">
        <f t="shared" si="21"/>
        <v>Scheutbos</v>
      </c>
      <c r="C453" s="1" t="s">
        <v>1343</v>
      </c>
      <c r="D453">
        <v>1</v>
      </c>
      <c r="H453" s="4" t="s">
        <v>479</v>
      </c>
      <c r="I453" t="s">
        <v>454</v>
      </c>
      <c r="J453" t="s">
        <v>866</v>
      </c>
      <c r="K453">
        <v>1</v>
      </c>
      <c r="O453">
        <f t="shared" si="24"/>
        <v>1</v>
      </c>
      <c r="S453" t="str">
        <f t="shared" si="22"/>
        <v>Tenthredo cf marginella~thompsoni</v>
      </c>
    </row>
    <row r="454" spans="2:19" ht="12.75">
      <c r="B454" s="17"/>
      <c r="C454" s="1" t="s">
        <v>2763</v>
      </c>
      <c r="D454">
        <v>1</v>
      </c>
      <c r="H454" s="4" t="s">
        <v>479</v>
      </c>
      <c r="I454" t="s">
        <v>454</v>
      </c>
      <c r="J454" t="s">
        <v>2756</v>
      </c>
      <c r="O454">
        <f t="shared" si="24"/>
        <v>1</v>
      </c>
      <c r="S454" t="str">
        <f t="shared" si="22"/>
        <v>Tenthredo koehleri</v>
      </c>
    </row>
    <row r="455" spans="1:19" ht="12.75">
      <c r="A455">
        <v>8800</v>
      </c>
      <c r="B455" s="17" t="str">
        <f aca="true" t="shared" si="25" ref="B455:B461">HYPERLINK("http://observations.be/gebied/view/32595?from=2000-01-01&amp;to=2010-10-25&amp;sp="&amp;A455,"Scheutbos")</f>
        <v>Scheutbos</v>
      </c>
      <c r="C455" s="1" t="s">
        <v>1223</v>
      </c>
      <c r="D455">
        <v>1</v>
      </c>
      <c r="H455" s="4" t="s">
        <v>479</v>
      </c>
      <c r="I455" t="s">
        <v>454</v>
      </c>
      <c r="J455" t="s">
        <v>866</v>
      </c>
      <c r="K455">
        <v>1</v>
      </c>
      <c r="L455">
        <v>1</v>
      </c>
      <c r="O455">
        <f t="shared" si="24"/>
        <v>1</v>
      </c>
      <c r="S455" t="str">
        <f t="shared" si="22"/>
        <v>Tenthredo mesomela</v>
      </c>
    </row>
    <row r="456" spans="1:19" ht="12.75">
      <c r="A456">
        <v>84180</v>
      </c>
      <c r="B456" s="17" t="str">
        <f t="shared" si="25"/>
        <v>Scheutbos</v>
      </c>
      <c r="C456" s="1" t="s">
        <v>241</v>
      </c>
      <c r="D456">
        <v>1</v>
      </c>
      <c r="H456" s="4" t="s">
        <v>479</v>
      </c>
      <c r="I456" t="s">
        <v>454</v>
      </c>
      <c r="J456" t="s">
        <v>866</v>
      </c>
      <c r="K456">
        <v>1</v>
      </c>
      <c r="O456">
        <f t="shared" si="24"/>
        <v>1</v>
      </c>
      <c r="S456" t="str">
        <f t="shared" si="22"/>
        <v>Tenthredo notha</v>
      </c>
    </row>
    <row r="457" spans="2:19" ht="12.75">
      <c r="B457" s="17" t="str">
        <f t="shared" si="25"/>
        <v>Scheutbos</v>
      </c>
      <c r="C457" s="7" t="s">
        <v>1235</v>
      </c>
      <c r="D457">
        <v>1</v>
      </c>
      <c r="H457" s="4" t="s">
        <v>479</v>
      </c>
      <c r="I457" t="s">
        <v>454</v>
      </c>
      <c r="J457" t="s">
        <v>866</v>
      </c>
      <c r="K457">
        <v>1</v>
      </c>
      <c r="O457">
        <f t="shared" si="24"/>
        <v>1</v>
      </c>
      <c r="S457" t="str">
        <f t="shared" si="22"/>
        <v>Tenthredo olivacea</v>
      </c>
    </row>
    <row r="458" spans="1:19" ht="12.75">
      <c r="A458">
        <v>18360</v>
      </c>
      <c r="B458" s="17" t="str">
        <f t="shared" si="25"/>
        <v>Scheutbos</v>
      </c>
      <c r="C458" s="1" t="s">
        <v>206</v>
      </c>
      <c r="D458">
        <v>1</v>
      </c>
      <c r="H458" s="4" t="s">
        <v>479</v>
      </c>
      <c r="I458" t="s">
        <v>454</v>
      </c>
      <c r="J458" t="s">
        <v>866</v>
      </c>
      <c r="K458">
        <v>1</v>
      </c>
      <c r="O458">
        <f t="shared" si="24"/>
        <v>1</v>
      </c>
      <c r="S458" t="str">
        <f t="shared" si="22"/>
        <v>Tenthredo omissa</v>
      </c>
    </row>
    <row r="459" spans="1:19" ht="12.75">
      <c r="A459">
        <v>16586</v>
      </c>
      <c r="B459" s="17" t="str">
        <f t="shared" si="25"/>
        <v>Scheutbos</v>
      </c>
      <c r="C459" s="1" t="s">
        <v>778</v>
      </c>
      <c r="D459">
        <v>1</v>
      </c>
      <c r="F459" t="s">
        <v>1959</v>
      </c>
      <c r="H459" s="4" t="s">
        <v>479</v>
      </c>
      <c r="I459" t="s">
        <v>454</v>
      </c>
      <c r="J459" t="s">
        <v>866</v>
      </c>
      <c r="K459">
        <v>1</v>
      </c>
      <c r="O459">
        <f t="shared" si="24"/>
        <v>1</v>
      </c>
      <c r="S459" t="str">
        <f t="shared" si="22"/>
        <v>Tenthredo scrophulariae</v>
      </c>
    </row>
    <row r="460" spans="2:19" ht="12.75">
      <c r="B460" s="17" t="str">
        <f t="shared" si="25"/>
        <v>Scheutbos</v>
      </c>
      <c r="C460" s="1" t="s">
        <v>1163</v>
      </c>
      <c r="D460">
        <v>1</v>
      </c>
      <c r="G460" t="s">
        <v>1239</v>
      </c>
      <c r="H460" s="4" t="s">
        <v>479</v>
      </c>
      <c r="I460" t="s">
        <v>454</v>
      </c>
      <c r="K460">
        <v>1</v>
      </c>
      <c r="O460">
        <f t="shared" si="24"/>
        <v>1</v>
      </c>
      <c r="S460" t="str">
        <f t="shared" si="22"/>
        <v>Tenthredo vespa</v>
      </c>
    </row>
    <row r="461" spans="1:19" ht="12.75">
      <c r="A461">
        <v>27816</v>
      </c>
      <c r="B461" s="17" t="str">
        <f t="shared" si="25"/>
        <v>Scheutbos</v>
      </c>
      <c r="C461" s="1" t="s">
        <v>867</v>
      </c>
      <c r="D461">
        <v>1</v>
      </c>
      <c r="H461" s="4" t="s">
        <v>479</v>
      </c>
      <c r="I461" t="s">
        <v>454</v>
      </c>
      <c r="J461" t="s">
        <v>866</v>
      </c>
      <c r="K461">
        <v>1</v>
      </c>
      <c r="O461">
        <f t="shared" si="24"/>
        <v>1</v>
      </c>
      <c r="S461" t="str">
        <f t="shared" si="22"/>
        <v>Tenthredopsis sordida </v>
      </c>
    </row>
    <row r="462" spans="2:19" ht="12.75">
      <c r="B462" s="17"/>
      <c r="C462" s="13" t="s">
        <v>2099</v>
      </c>
      <c r="D462">
        <v>1</v>
      </c>
      <c r="H462" s="8" t="s">
        <v>479</v>
      </c>
      <c r="I462" s="9" t="s">
        <v>2100</v>
      </c>
      <c r="J462" s="9" t="s">
        <v>2101</v>
      </c>
      <c r="K462">
        <v>1</v>
      </c>
      <c r="O462">
        <f t="shared" si="24"/>
        <v>1</v>
      </c>
      <c r="S462" t="str">
        <f t="shared" si="22"/>
        <v>Tiphia femorata</v>
      </c>
    </row>
    <row r="463" spans="2:19" ht="12.75">
      <c r="B463" s="17" t="str">
        <f>HYPERLINK("http://observations.be/gebied/view/32595?from=2000-01-01&amp;to=2010-10-25&amp;sp="&amp;A463,"Scheutbos")</f>
        <v>Scheutbos</v>
      </c>
      <c r="C463" s="1" t="s">
        <v>2072</v>
      </c>
      <c r="D463">
        <v>1</v>
      </c>
      <c r="H463" s="4" t="s">
        <v>479</v>
      </c>
      <c r="I463" t="s">
        <v>1120</v>
      </c>
      <c r="J463" t="s">
        <v>2073</v>
      </c>
      <c r="K463">
        <v>1</v>
      </c>
      <c r="O463">
        <f t="shared" si="24"/>
        <v>1</v>
      </c>
      <c r="S463" t="str">
        <f t="shared" si="22"/>
        <v>Torymus sp</v>
      </c>
    </row>
    <row r="464" spans="2:19" ht="12.75">
      <c r="B464" s="17" t="str">
        <f>HYPERLINK("http://observations.be/gebied/view/32595?from=2000-01-01&amp;to=2010-10-25&amp;sp="&amp;A464,"Scheutbos")</f>
        <v>Scheutbos</v>
      </c>
      <c r="C464" s="2" t="s">
        <v>333</v>
      </c>
      <c r="D464">
        <v>1</v>
      </c>
      <c r="H464" s="4" t="s">
        <v>479</v>
      </c>
      <c r="I464" t="s">
        <v>464</v>
      </c>
      <c r="K464">
        <v>0</v>
      </c>
      <c r="L464">
        <v>1</v>
      </c>
      <c r="O464">
        <f t="shared" si="24"/>
        <v>1</v>
      </c>
      <c r="S464" t="str">
        <f t="shared" si="22"/>
        <v>Tryphoninae sp</v>
      </c>
    </row>
    <row r="465" spans="2:15" ht="12.75">
      <c r="B465" s="17"/>
      <c r="C465" s="1" t="s">
        <v>2539</v>
      </c>
      <c r="D465">
        <v>1</v>
      </c>
      <c r="H465" s="4" t="s">
        <v>479</v>
      </c>
      <c r="I465" t="s">
        <v>369</v>
      </c>
      <c r="K465">
        <v>0</v>
      </c>
      <c r="O465">
        <f t="shared" si="24"/>
        <v>1</v>
      </c>
    </row>
    <row r="466" spans="1:19" ht="12.75">
      <c r="A466">
        <v>8269</v>
      </c>
      <c r="B466" s="17" t="str">
        <f>HYPERLINK("http://observations.be/gebied/view/32595?from=2000-01-01&amp;to=2010-10-25&amp;sp="&amp;A466,"Scheutbos")</f>
        <v>Scheutbos</v>
      </c>
      <c r="C466" s="1" t="s">
        <v>1298</v>
      </c>
      <c r="D466">
        <v>1</v>
      </c>
      <c r="F466" t="s">
        <v>1981</v>
      </c>
      <c r="G466" t="s">
        <v>1982</v>
      </c>
      <c r="H466" s="4" t="s">
        <v>479</v>
      </c>
      <c r="I466" t="s">
        <v>369</v>
      </c>
      <c r="J466" t="s">
        <v>1299</v>
      </c>
      <c r="K466">
        <v>1</v>
      </c>
      <c r="O466">
        <f t="shared" si="24"/>
        <v>1</v>
      </c>
      <c r="S466" t="str">
        <f aca="true" t="shared" si="26" ref="S466:S530">C466</f>
        <v>Vespula germanica</v>
      </c>
    </row>
    <row r="467" spans="1:19" ht="12.75">
      <c r="A467">
        <v>1709</v>
      </c>
      <c r="B467" s="17" t="str">
        <f>HYPERLINK("http://observations.be/gebied/view/32595?from=2000-01-01&amp;to=2010-10-25&amp;sp="&amp;A467,"Scheutbos")</f>
        <v>Scheutbos</v>
      </c>
      <c r="C467" s="1" t="s">
        <v>556</v>
      </c>
      <c r="D467">
        <v>1</v>
      </c>
      <c r="E467">
        <v>242</v>
      </c>
      <c r="F467" t="s">
        <v>370</v>
      </c>
      <c r="G467" t="s">
        <v>557</v>
      </c>
      <c r="H467" s="4" t="s">
        <v>479</v>
      </c>
      <c r="I467" t="s">
        <v>369</v>
      </c>
      <c r="K467">
        <v>1</v>
      </c>
      <c r="O467">
        <f t="shared" si="24"/>
        <v>1</v>
      </c>
      <c r="S467" t="str">
        <f t="shared" si="26"/>
        <v>Vespula vulgaris</v>
      </c>
    </row>
    <row r="468" spans="2:19" ht="12.75">
      <c r="B468" s="17"/>
      <c r="C468" s="7" t="s">
        <v>2487</v>
      </c>
      <c r="D468">
        <v>1</v>
      </c>
      <c r="H468" s="4" t="s">
        <v>1278</v>
      </c>
      <c r="I468" t="s">
        <v>1279</v>
      </c>
      <c r="K468">
        <v>0</v>
      </c>
      <c r="O468">
        <f t="shared" si="24"/>
        <v>1</v>
      </c>
      <c r="S468" t="str">
        <f t="shared" si="26"/>
        <v>Hydroptila sparsa</v>
      </c>
    </row>
    <row r="469" spans="1:19" ht="12.75">
      <c r="A469">
        <v>26803</v>
      </c>
      <c r="B469" s="17" t="str">
        <f>HYPERLINK("http://observations.be/gebied/view/32595?from=2000-01-01&amp;to=2010-10-25&amp;sp="&amp;A469,"Scheutbos")</f>
        <v>Scheutbos</v>
      </c>
      <c r="C469" s="1" t="s">
        <v>1431</v>
      </c>
      <c r="D469">
        <v>1</v>
      </c>
      <c r="H469" s="4" t="s">
        <v>1278</v>
      </c>
      <c r="I469" t="s">
        <v>1279</v>
      </c>
      <c r="J469" t="s">
        <v>1432</v>
      </c>
      <c r="K469">
        <v>1</v>
      </c>
      <c r="O469">
        <f t="shared" si="24"/>
        <v>1</v>
      </c>
      <c r="S469" t="str">
        <f t="shared" si="26"/>
        <v>Limnephilus lunatus</v>
      </c>
    </row>
    <row r="470" spans="2:19" ht="12.75">
      <c r="B470" s="17"/>
      <c r="C470" s="1" t="s">
        <v>2317</v>
      </c>
      <c r="D470">
        <v>1</v>
      </c>
      <c r="H470" s="4" t="s">
        <v>636</v>
      </c>
      <c r="I470" t="s">
        <v>325</v>
      </c>
      <c r="J470" t="s">
        <v>1050</v>
      </c>
      <c r="N470">
        <v>1</v>
      </c>
      <c r="S470" t="str">
        <f t="shared" si="26"/>
        <v>Acleris forsskaleana</v>
      </c>
    </row>
    <row r="471" spans="2:19" ht="12.75">
      <c r="B471" s="17"/>
      <c r="C471" s="1" t="s">
        <v>2482</v>
      </c>
      <c r="D471">
        <v>1</v>
      </c>
      <c r="H471" s="4" t="s">
        <v>636</v>
      </c>
      <c r="I471" t="s">
        <v>325</v>
      </c>
      <c r="J471" t="s">
        <v>1050</v>
      </c>
      <c r="K471">
        <v>1</v>
      </c>
      <c r="N471">
        <v>1</v>
      </c>
      <c r="S471" t="str">
        <f t="shared" si="26"/>
        <v>Acleris emargana</v>
      </c>
    </row>
    <row r="472" spans="1:19" ht="12.75">
      <c r="A472">
        <v>9600</v>
      </c>
      <c r="B472" s="17" t="str">
        <f aca="true" t="shared" si="27" ref="B472:B477">HYPERLINK("http://observations.be/gebied/view/32595?from=2000-01-01&amp;to=2010-10-25&amp;sp="&amp;A472,"Scheutbos")</f>
        <v>Scheutbos</v>
      </c>
      <c r="C472" s="1" t="s">
        <v>1273</v>
      </c>
      <c r="D472">
        <v>1</v>
      </c>
      <c r="F472" t="s">
        <v>1604</v>
      </c>
      <c r="H472" s="4" t="s">
        <v>636</v>
      </c>
      <c r="I472" t="s">
        <v>325</v>
      </c>
      <c r="J472" t="s">
        <v>1050</v>
      </c>
      <c r="K472">
        <v>1</v>
      </c>
      <c r="N472">
        <v>1</v>
      </c>
      <c r="S472" t="str">
        <f t="shared" si="26"/>
        <v>Acleris laterana</v>
      </c>
    </row>
    <row r="473" spans="1:19" ht="12.75">
      <c r="A473">
        <v>25687</v>
      </c>
      <c r="B473" s="17" t="str">
        <f t="shared" si="27"/>
        <v>Scheutbos</v>
      </c>
      <c r="C473" s="1" t="s">
        <v>248</v>
      </c>
      <c r="D473">
        <v>1</v>
      </c>
      <c r="F473" t="s">
        <v>1605</v>
      </c>
      <c r="H473" s="4" t="s">
        <v>636</v>
      </c>
      <c r="I473" t="s">
        <v>606</v>
      </c>
      <c r="K473">
        <v>0</v>
      </c>
      <c r="N473">
        <f aca="true" t="shared" si="28" ref="N473:N530">D473</f>
        <v>1</v>
      </c>
      <c r="S473" t="str">
        <f t="shared" si="26"/>
        <v>Acrolepia autumnitella</v>
      </c>
    </row>
    <row r="474" spans="1:19" ht="12.75">
      <c r="A474">
        <v>8345</v>
      </c>
      <c r="B474" s="17" t="str">
        <f t="shared" si="27"/>
        <v>Scheutbos</v>
      </c>
      <c r="C474" s="1" t="s">
        <v>785</v>
      </c>
      <c r="D474">
        <v>1</v>
      </c>
      <c r="F474" t="s">
        <v>1606</v>
      </c>
      <c r="G474" t="s">
        <v>786</v>
      </c>
      <c r="H474" s="4" t="s">
        <v>636</v>
      </c>
      <c r="I474" t="s">
        <v>339</v>
      </c>
      <c r="K474">
        <v>1</v>
      </c>
      <c r="N474">
        <f t="shared" si="28"/>
        <v>1</v>
      </c>
      <c r="S474" t="str">
        <f t="shared" si="26"/>
        <v>Acronicta rumicis</v>
      </c>
    </row>
    <row r="475" spans="1:19" ht="12.75">
      <c r="A475">
        <v>8364</v>
      </c>
      <c r="B475" s="17" t="str">
        <f t="shared" si="27"/>
        <v>Scheutbos</v>
      </c>
      <c r="C475" s="1" t="s">
        <v>676</v>
      </c>
      <c r="D475">
        <v>1</v>
      </c>
      <c r="E475">
        <v>124</v>
      </c>
      <c r="F475" t="s">
        <v>382</v>
      </c>
      <c r="G475" t="s">
        <v>489</v>
      </c>
      <c r="H475" s="4" t="s">
        <v>636</v>
      </c>
      <c r="I475" t="s">
        <v>383</v>
      </c>
      <c r="K475">
        <v>1</v>
      </c>
      <c r="N475">
        <f t="shared" si="28"/>
        <v>1</v>
      </c>
      <c r="S475" t="str">
        <f t="shared" si="26"/>
        <v>Adela reaumurella</v>
      </c>
    </row>
    <row r="476" spans="2:19" ht="12.75">
      <c r="B476" s="17" t="str">
        <f t="shared" si="27"/>
        <v>Scheutbos</v>
      </c>
      <c r="C476" s="1" t="s">
        <v>1639</v>
      </c>
      <c r="D476">
        <v>1</v>
      </c>
      <c r="E476">
        <v>116</v>
      </c>
      <c r="F476" t="s">
        <v>467</v>
      </c>
      <c r="G476" t="s">
        <v>602</v>
      </c>
      <c r="H476" s="4" t="s">
        <v>636</v>
      </c>
      <c r="I476" t="s">
        <v>535</v>
      </c>
      <c r="K476">
        <v>1</v>
      </c>
      <c r="N476">
        <f t="shared" si="28"/>
        <v>1</v>
      </c>
      <c r="S476" t="str">
        <f t="shared" si="26"/>
        <v>Aglais io</v>
      </c>
    </row>
    <row r="477" spans="1:19" ht="12.75">
      <c r="A477">
        <v>711</v>
      </c>
      <c r="B477" s="17" t="str">
        <f t="shared" si="27"/>
        <v>Scheutbos</v>
      </c>
      <c r="C477" s="1" t="s">
        <v>224</v>
      </c>
      <c r="D477">
        <v>1</v>
      </c>
      <c r="E477">
        <v>118</v>
      </c>
      <c r="F477" t="s">
        <v>387</v>
      </c>
      <c r="G477" t="s">
        <v>483</v>
      </c>
      <c r="H477" s="4" t="s">
        <v>636</v>
      </c>
      <c r="I477" t="s">
        <v>535</v>
      </c>
      <c r="K477">
        <v>1</v>
      </c>
      <c r="N477">
        <f t="shared" si="28"/>
        <v>1</v>
      </c>
      <c r="S477" t="str">
        <f t="shared" si="26"/>
        <v>Aglais urticae</v>
      </c>
    </row>
    <row r="478" spans="2:19" ht="12.75">
      <c r="B478" s="17"/>
      <c r="C478" s="1" t="s">
        <v>2357</v>
      </c>
      <c r="D478">
        <v>1</v>
      </c>
      <c r="H478" s="4" t="s">
        <v>636</v>
      </c>
      <c r="I478" t="s">
        <v>2358</v>
      </c>
      <c r="J478" t="s">
        <v>1050</v>
      </c>
      <c r="N478">
        <f t="shared" si="28"/>
        <v>1</v>
      </c>
      <c r="S478" t="str">
        <f t="shared" si="26"/>
        <v>Agonopterix arenella</v>
      </c>
    </row>
    <row r="479" spans="2:19" ht="12.75">
      <c r="B479" s="17"/>
      <c r="C479" s="1" t="s">
        <v>2365</v>
      </c>
      <c r="D479">
        <v>1</v>
      </c>
      <c r="H479" s="4" t="s">
        <v>636</v>
      </c>
      <c r="I479" t="s">
        <v>2358</v>
      </c>
      <c r="J479" t="s">
        <v>1050</v>
      </c>
      <c r="N479">
        <f t="shared" si="28"/>
        <v>1</v>
      </c>
      <c r="S479" t="str">
        <f t="shared" si="26"/>
        <v>Agonopterix heracliana</v>
      </c>
    </row>
    <row r="480" spans="2:19" ht="12.75">
      <c r="B480" s="17"/>
      <c r="C480" s="1" t="s">
        <v>2361</v>
      </c>
      <c r="D480">
        <v>1</v>
      </c>
      <c r="H480" s="4" t="s">
        <v>636</v>
      </c>
      <c r="I480" t="s">
        <v>2358</v>
      </c>
      <c r="J480" t="s">
        <v>1050</v>
      </c>
      <c r="N480">
        <f t="shared" si="28"/>
        <v>1</v>
      </c>
      <c r="S480" t="str">
        <f t="shared" si="26"/>
        <v>Agonopterix ocellana</v>
      </c>
    </row>
    <row r="481" spans="2:19" ht="12.75">
      <c r="B481" s="17"/>
      <c r="C481" s="7" t="s">
        <v>2012</v>
      </c>
      <c r="D481">
        <v>1</v>
      </c>
      <c r="F481" t="s">
        <v>2471</v>
      </c>
      <c r="H481" s="4" t="s">
        <v>636</v>
      </c>
      <c r="I481" t="s">
        <v>611</v>
      </c>
      <c r="J481" t="s">
        <v>1050</v>
      </c>
      <c r="K481">
        <v>0</v>
      </c>
      <c r="N481">
        <f t="shared" si="28"/>
        <v>1</v>
      </c>
      <c r="S481" t="str">
        <f t="shared" si="26"/>
        <v>Agriopis marginaria</v>
      </c>
    </row>
    <row r="482" spans="1:19" ht="12.75">
      <c r="A482">
        <v>2018</v>
      </c>
      <c r="B482" s="17" t="str">
        <f>HYPERLINK("http://observations.be/gebied/view/32595?from=2000-01-01&amp;to=2010-10-25&amp;sp="&amp;A482,"Scheutbos")</f>
        <v>Scheutbos</v>
      </c>
      <c r="C482" s="1" t="s">
        <v>765</v>
      </c>
      <c r="D482">
        <v>1</v>
      </c>
      <c r="F482" t="s">
        <v>1614</v>
      </c>
      <c r="G482" t="s">
        <v>1615</v>
      </c>
      <c r="H482" s="4" t="s">
        <v>636</v>
      </c>
      <c r="I482" t="s">
        <v>339</v>
      </c>
      <c r="J482" t="s">
        <v>1050</v>
      </c>
      <c r="K482">
        <v>1</v>
      </c>
      <c r="N482">
        <f t="shared" si="28"/>
        <v>1</v>
      </c>
      <c r="S482" t="str">
        <f t="shared" si="26"/>
        <v>Agrochola circellaris</v>
      </c>
    </row>
    <row r="483" spans="1:19" ht="12.75">
      <c r="A483">
        <v>2017</v>
      </c>
      <c r="B483" s="17" t="str">
        <f>HYPERLINK("http://observations.be/gebied/view/32595?from=2000-01-01&amp;to=2010-10-25&amp;sp="&amp;A483,"Scheutbos")</f>
        <v>Scheutbos</v>
      </c>
      <c r="C483" s="1" t="s">
        <v>747</v>
      </c>
      <c r="D483">
        <v>1</v>
      </c>
      <c r="F483" t="s">
        <v>1616</v>
      </c>
      <c r="G483" t="s">
        <v>1617</v>
      </c>
      <c r="H483" s="4" t="s">
        <v>636</v>
      </c>
      <c r="I483" t="s">
        <v>339</v>
      </c>
      <c r="K483">
        <v>1</v>
      </c>
      <c r="N483">
        <f t="shared" si="28"/>
        <v>1</v>
      </c>
      <c r="S483" t="str">
        <f t="shared" si="26"/>
        <v>Agrochola lota</v>
      </c>
    </row>
    <row r="484" spans="1:19" ht="12.75">
      <c r="A484">
        <v>1519</v>
      </c>
      <c r="B484" s="17" t="str">
        <f>HYPERLINK("http://observations.be/gebied/view/32595?from=2000-01-01&amp;to=2010-10-25&amp;sp="&amp;A484,"Scheutbos")</f>
        <v>Scheutbos</v>
      </c>
      <c r="C484" s="1" t="s">
        <v>32</v>
      </c>
      <c r="D484">
        <v>1</v>
      </c>
      <c r="F484" t="s">
        <v>540</v>
      </c>
      <c r="G484" t="s">
        <v>541</v>
      </c>
      <c r="H484" s="4" t="s">
        <v>636</v>
      </c>
      <c r="I484" t="s">
        <v>339</v>
      </c>
      <c r="K484">
        <v>1</v>
      </c>
      <c r="N484">
        <f t="shared" si="28"/>
        <v>1</v>
      </c>
      <c r="S484" t="str">
        <f t="shared" si="26"/>
        <v>Agrotis exclamationis</v>
      </c>
    </row>
    <row r="485" spans="2:19" ht="12.75">
      <c r="B485" s="17"/>
      <c r="C485" s="1" t="s">
        <v>2436</v>
      </c>
      <c r="D485">
        <v>1</v>
      </c>
      <c r="H485" s="4" t="s">
        <v>636</v>
      </c>
      <c r="I485" t="s">
        <v>2437</v>
      </c>
      <c r="J485" t="s">
        <v>1050</v>
      </c>
      <c r="K485">
        <v>1</v>
      </c>
      <c r="N485">
        <f t="shared" si="28"/>
        <v>1</v>
      </c>
      <c r="S485" t="str">
        <f t="shared" si="26"/>
        <v>Aphomia sociella</v>
      </c>
    </row>
    <row r="486" spans="2:19" ht="12.75">
      <c r="B486" s="17"/>
      <c r="C486" s="1" t="s">
        <v>2812</v>
      </c>
      <c r="D486">
        <v>1</v>
      </c>
      <c r="H486" s="4" t="s">
        <v>636</v>
      </c>
      <c r="I486" t="s">
        <v>339</v>
      </c>
      <c r="N486">
        <f t="shared" si="28"/>
        <v>1</v>
      </c>
      <c r="S486" t="str">
        <f t="shared" si="26"/>
        <v>Amphipyra pyramidea</v>
      </c>
    </row>
    <row r="487" spans="2:19" ht="12.75">
      <c r="B487" s="17"/>
      <c r="C487" s="1" t="s">
        <v>2309</v>
      </c>
      <c r="D487">
        <v>1</v>
      </c>
      <c r="H487" s="4" t="s">
        <v>636</v>
      </c>
      <c r="I487" t="s">
        <v>2310</v>
      </c>
      <c r="J487" t="s">
        <v>1050</v>
      </c>
      <c r="N487">
        <f t="shared" si="28"/>
        <v>1</v>
      </c>
      <c r="S487" t="str">
        <f t="shared" si="26"/>
        <v>Anacampsis populella</v>
      </c>
    </row>
    <row r="488" spans="1:19" ht="12.75">
      <c r="A488">
        <v>1665</v>
      </c>
      <c r="B488" s="17" t="str">
        <f>HYPERLINK("http://observations.be/gebied/view/32595?from=2000-01-01&amp;to=2010-10-25&amp;sp="&amp;A488,"Scheutbos")</f>
        <v>Scheutbos</v>
      </c>
      <c r="C488" s="1" t="s">
        <v>1638</v>
      </c>
      <c r="D488">
        <v>1</v>
      </c>
      <c r="E488">
        <v>128</v>
      </c>
      <c r="F488" t="s">
        <v>516</v>
      </c>
      <c r="G488" t="s">
        <v>490</v>
      </c>
      <c r="H488" s="4" t="s">
        <v>636</v>
      </c>
      <c r="I488" t="s">
        <v>610</v>
      </c>
      <c r="K488">
        <v>1</v>
      </c>
      <c r="N488">
        <f t="shared" si="28"/>
        <v>1</v>
      </c>
      <c r="S488" t="str">
        <f t="shared" si="26"/>
        <v>Anania hortulata</v>
      </c>
    </row>
    <row r="489" spans="1:19" ht="12.75">
      <c r="A489">
        <v>716</v>
      </c>
      <c r="B489" s="17" t="str">
        <f>HYPERLINK("http://observations.be/gebied/view/32595?from=2000-01-01&amp;to=2010-10-25&amp;sp="&amp;A489,"Scheutbos")</f>
        <v>Scheutbos</v>
      </c>
      <c r="C489" s="1" t="s">
        <v>239</v>
      </c>
      <c r="D489">
        <v>1</v>
      </c>
      <c r="F489" t="s">
        <v>108</v>
      </c>
      <c r="G489" t="s">
        <v>426</v>
      </c>
      <c r="H489" s="4" t="s">
        <v>636</v>
      </c>
      <c r="I489" t="s">
        <v>536</v>
      </c>
      <c r="K489">
        <v>1</v>
      </c>
      <c r="N489">
        <f t="shared" si="28"/>
        <v>1</v>
      </c>
      <c r="S489" t="str">
        <f t="shared" si="26"/>
        <v>Anthocaris cardamines</v>
      </c>
    </row>
    <row r="490" spans="1:19" ht="12.75">
      <c r="A490">
        <v>21861</v>
      </c>
      <c r="B490" s="17" t="str">
        <f>HYPERLINK("http://observations.be/gebied/view/32595?from=2000-01-01&amp;to=2010-10-25&amp;sp="&amp;A490,"Scheutbos")</f>
        <v>Scheutbos</v>
      </c>
      <c r="C490" s="1" t="s">
        <v>173</v>
      </c>
      <c r="D490">
        <v>1</v>
      </c>
      <c r="F490" s="9" t="s">
        <v>516</v>
      </c>
      <c r="H490" s="4" t="s">
        <v>636</v>
      </c>
      <c r="I490" t="s">
        <v>608</v>
      </c>
      <c r="K490">
        <v>1</v>
      </c>
      <c r="N490">
        <f t="shared" si="28"/>
        <v>1</v>
      </c>
      <c r="S490" t="str">
        <f t="shared" si="26"/>
        <v>Anthophila fabriciana</v>
      </c>
    </row>
    <row r="491" spans="1:19" ht="12.75">
      <c r="A491">
        <v>714</v>
      </c>
      <c r="B491" s="17" t="str">
        <f>HYPERLINK("http://observations.be/gebied/view/32595?from=2000-01-01&amp;to=2010-10-25&amp;sp="&amp;A491,"Scheutbos")</f>
        <v>Scheutbos</v>
      </c>
      <c r="C491" s="1" t="s">
        <v>670</v>
      </c>
      <c r="D491">
        <v>1</v>
      </c>
      <c r="F491" t="s">
        <v>470</v>
      </c>
      <c r="G491" t="s">
        <v>672</v>
      </c>
      <c r="H491" s="4" t="s">
        <v>636</v>
      </c>
      <c r="I491" t="s">
        <v>535</v>
      </c>
      <c r="K491">
        <v>1</v>
      </c>
      <c r="N491">
        <f t="shared" si="28"/>
        <v>1</v>
      </c>
      <c r="S491" t="str">
        <f t="shared" si="26"/>
        <v>Araschnia levana</v>
      </c>
    </row>
    <row r="492" spans="2:19" ht="12.75">
      <c r="B492" s="17"/>
      <c r="C492" s="1" t="s">
        <v>2368</v>
      </c>
      <c r="D492">
        <v>1</v>
      </c>
      <c r="H492" s="4" t="s">
        <v>636</v>
      </c>
      <c r="I492" t="s">
        <v>1031</v>
      </c>
      <c r="J492" t="s">
        <v>1050</v>
      </c>
      <c r="N492">
        <f t="shared" si="28"/>
        <v>1</v>
      </c>
      <c r="S492" t="str">
        <f t="shared" si="26"/>
        <v>Argyresthia albistria</v>
      </c>
    </row>
    <row r="493" spans="2:19" ht="12.75">
      <c r="B493" s="17"/>
      <c r="C493" s="1" t="s">
        <v>2304</v>
      </c>
      <c r="D493">
        <v>1</v>
      </c>
      <c r="H493" s="4" t="s">
        <v>636</v>
      </c>
      <c r="I493" t="s">
        <v>1031</v>
      </c>
      <c r="J493" t="s">
        <v>1050</v>
      </c>
      <c r="K493">
        <v>1</v>
      </c>
      <c r="N493">
        <f t="shared" si="28"/>
        <v>1</v>
      </c>
      <c r="S493" t="str">
        <f t="shared" si="26"/>
        <v>Argyresthia curvella</v>
      </c>
    </row>
    <row r="494" spans="2:19" ht="12.75">
      <c r="B494" s="17"/>
      <c r="C494" s="1" t="s">
        <v>2404</v>
      </c>
      <c r="D494">
        <v>1</v>
      </c>
      <c r="H494" s="4" t="s">
        <v>636</v>
      </c>
      <c r="I494" t="s">
        <v>1031</v>
      </c>
      <c r="J494" t="s">
        <v>1050</v>
      </c>
      <c r="N494">
        <f t="shared" si="28"/>
        <v>1</v>
      </c>
      <c r="S494" t="str">
        <f t="shared" si="26"/>
        <v>Argyresthia goedartella</v>
      </c>
    </row>
    <row r="495" spans="2:19" ht="12.75">
      <c r="B495" s="17"/>
      <c r="C495" s="1" t="s">
        <v>2549</v>
      </c>
      <c r="D495">
        <v>1</v>
      </c>
      <c r="H495" s="4" t="s">
        <v>636</v>
      </c>
      <c r="I495" t="s">
        <v>1031</v>
      </c>
      <c r="J495" t="s">
        <v>1050</v>
      </c>
      <c r="K495">
        <v>1</v>
      </c>
      <c r="N495">
        <f t="shared" si="28"/>
        <v>1</v>
      </c>
      <c r="S495" t="str">
        <f t="shared" si="26"/>
        <v>Argyresthia pruniella</v>
      </c>
    </row>
    <row r="496" spans="2:19" ht="12.75">
      <c r="B496" s="17"/>
      <c r="C496" s="1" t="s">
        <v>2464</v>
      </c>
      <c r="D496">
        <v>1</v>
      </c>
      <c r="H496" s="4" t="s">
        <v>636</v>
      </c>
      <c r="I496" t="s">
        <v>325</v>
      </c>
      <c r="J496" t="s">
        <v>1050</v>
      </c>
      <c r="K496">
        <v>1</v>
      </c>
      <c r="N496">
        <f t="shared" si="28"/>
        <v>1</v>
      </c>
      <c r="S496" t="str">
        <f t="shared" si="26"/>
        <v>Argyrotaenia ljungiana</v>
      </c>
    </row>
    <row r="497" spans="2:19" ht="12.75">
      <c r="B497" s="17"/>
      <c r="C497" s="1" t="s">
        <v>2314</v>
      </c>
      <c r="D497">
        <v>1</v>
      </c>
      <c r="F497" t="s">
        <v>2315</v>
      </c>
      <c r="G497" t="s">
        <v>2316</v>
      </c>
      <c r="H497" s="4" t="s">
        <v>636</v>
      </c>
      <c r="I497" t="s">
        <v>102</v>
      </c>
      <c r="J497" t="s">
        <v>1050</v>
      </c>
      <c r="K497">
        <v>1</v>
      </c>
      <c r="N497">
        <f t="shared" si="28"/>
        <v>1</v>
      </c>
      <c r="S497" t="str">
        <f t="shared" si="26"/>
        <v>Aricia agestis</v>
      </c>
    </row>
    <row r="498" spans="1:19" ht="14.25">
      <c r="A498">
        <v>1673</v>
      </c>
      <c r="B498" s="17" t="str">
        <f>HYPERLINK("http://observations.be/gebied/view/32595?from=2000-01-01&amp;to=2010-10-25&amp;sp="&amp;A498,"Scheutbos")</f>
        <v>Scheutbos</v>
      </c>
      <c r="C498" s="22" t="s">
        <v>766</v>
      </c>
      <c r="D498">
        <v>1</v>
      </c>
      <c r="F498" t="s">
        <v>1664</v>
      </c>
      <c r="G498" t="s">
        <v>1665</v>
      </c>
      <c r="H498" s="4" t="s">
        <v>636</v>
      </c>
      <c r="I498" t="s">
        <v>339</v>
      </c>
      <c r="J498" t="s">
        <v>1050</v>
      </c>
      <c r="K498">
        <v>1</v>
      </c>
      <c r="N498">
        <f t="shared" si="28"/>
        <v>1</v>
      </c>
      <c r="S498" t="str">
        <f t="shared" si="26"/>
        <v>Autographa gamma</v>
      </c>
    </row>
    <row r="499" spans="2:19" ht="14.25">
      <c r="B499" s="17"/>
      <c r="C499" s="22" t="s">
        <v>2749</v>
      </c>
      <c r="D499">
        <v>1</v>
      </c>
      <c r="G499" t="s">
        <v>2750</v>
      </c>
      <c r="H499" s="4" t="s">
        <v>636</v>
      </c>
      <c r="I499" t="s">
        <v>611</v>
      </c>
      <c r="N499">
        <f t="shared" si="28"/>
        <v>1</v>
      </c>
      <c r="S499" t="str">
        <f t="shared" si="26"/>
        <v>Biston betularia</v>
      </c>
    </row>
    <row r="500" spans="1:19" ht="12.75">
      <c r="A500">
        <v>8399</v>
      </c>
      <c r="B500" s="17" t="str">
        <f>HYPERLINK("http://observations.be/gebied/view/32595?from=2000-01-01&amp;to=2010-10-25&amp;sp="&amp;A500,"Scheutbos")</f>
        <v>Scheutbos</v>
      </c>
      <c r="C500" s="1" t="s">
        <v>6</v>
      </c>
      <c r="D500">
        <v>1</v>
      </c>
      <c r="E500">
        <v>182</v>
      </c>
      <c r="F500" t="s">
        <v>171</v>
      </c>
      <c r="G500" t="s">
        <v>172</v>
      </c>
      <c r="H500" s="4" t="s">
        <v>636</v>
      </c>
      <c r="I500" t="s">
        <v>611</v>
      </c>
      <c r="K500">
        <v>1</v>
      </c>
      <c r="N500">
        <f t="shared" si="28"/>
        <v>1</v>
      </c>
      <c r="S500" t="str">
        <f t="shared" si="26"/>
        <v>Cabera exanthemata</v>
      </c>
    </row>
    <row r="501" spans="2:19" ht="12.75">
      <c r="B501" s="17"/>
      <c r="C501" s="1" t="s">
        <v>2319</v>
      </c>
      <c r="H501" s="4"/>
      <c r="K501">
        <v>0</v>
      </c>
      <c r="S501" t="str">
        <f t="shared" si="26"/>
        <v>Cabera pusaria 44</v>
      </c>
    </row>
    <row r="502" spans="1:19" ht="12.75">
      <c r="A502">
        <v>9023</v>
      </c>
      <c r="B502" s="17" t="str">
        <f>HYPERLINK("http://observations.be/gebied/view/32595?from=2000-01-01&amp;to=2010-10-25&amp;sp="&amp;A502,"Scheutbos")</f>
        <v>Scheutbos</v>
      </c>
      <c r="C502" s="1" t="s">
        <v>205</v>
      </c>
      <c r="D502">
        <v>1</v>
      </c>
      <c r="E502">
        <v>182</v>
      </c>
      <c r="F502" t="s">
        <v>96</v>
      </c>
      <c r="G502" t="s">
        <v>97</v>
      </c>
      <c r="H502" s="4" t="s">
        <v>636</v>
      </c>
      <c r="I502" t="s">
        <v>611</v>
      </c>
      <c r="K502">
        <v>1</v>
      </c>
      <c r="N502">
        <f t="shared" si="28"/>
        <v>1</v>
      </c>
      <c r="S502" t="str">
        <f t="shared" si="26"/>
        <v>Cabera pusaria</v>
      </c>
    </row>
    <row r="503" spans="1:19" ht="12.75">
      <c r="A503">
        <v>1780</v>
      </c>
      <c r="B503" s="17" t="str">
        <f>HYPERLINK("http://observations.be/gebied/view/32595?from=2000-01-01&amp;to=2010-10-25&amp;sp="&amp;A503,"Scheutbos")</f>
        <v>Scheutbos</v>
      </c>
      <c r="C503" s="1" t="s">
        <v>1745</v>
      </c>
      <c r="D503">
        <v>1</v>
      </c>
      <c r="F503" t="s">
        <v>2472</v>
      </c>
      <c r="G503" t="s">
        <v>712</v>
      </c>
      <c r="H503" s="4" t="s">
        <v>636</v>
      </c>
      <c r="I503" t="s">
        <v>713</v>
      </c>
      <c r="J503" t="s">
        <v>1050</v>
      </c>
      <c r="K503">
        <v>1</v>
      </c>
      <c r="L503">
        <v>1</v>
      </c>
      <c r="N503">
        <f t="shared" si="28"/>
        <v>1</v>
      </c>
      <c r="S503" t="str">
        <f t="shared" si="26"/>
        <v>Calliteara pudibunda (Elkneria)</v>
      </c>
    </row>
    <row r="504" spans="2:19" ht="12.75">
      <c r="B504" s="17"/>
      <c r="C504" s="1" t="s">
        <v>2704</v>
      </c>
      <c r="D504">
        <v>1</v>
      </c>
      <c r="G504" t="s">
        <v>2705</v>
      </c>
      <c r="H504" s="4" t="s">
        <v>636</v>
      </c>
      <c r="I504" t="s">
        <v>611</v>
      </c>
      <c r="N504">
        <f t="shared" si="28"/>
        <v>1</v>
      </c>
      <c r="S504" t="str">
        <f t="shared" si="26"/>
        <v>Camptogramma bilineata</v>
      </c>
    </row>
    <row r="505" spans="2:19" ht="12.75">
      <c r="B505" s="17"/>
      <c r="C505" s="1" t="s">
        <v>2808</v>
      </c>
      <c r="D505">
        <v>1</v>
      </c>
      <c r="G505" t="s">
        <v>2809</v>
      </c>
      <c r="H505" s="4" t="s">
        <v>636</v>
      </c>
      <c r="I505" t="s">
        <v>613</v>
      </c>
      <c r="N505">
        <f t="shared" si="28"/>
        <v>1</v>
      </c>
      <c r="S505" t="str">
        <f t="shared" si="26"/>
        <v>Carcharodus alceae</v>
      </c>
    </row>
    <row r="506" spans="2:19" ht="12.75">
      <c r="B506" s="17"/>
      <c r="C506" s="1" t="s">
        <v>2366</v>
      </c>
      <c r="D506">
        <v>1</v>
      </c>
      <c r="H506" s="4" t="s">
        <v>636</v>
      </c>
      <c r="I506" t="s">
        <v>2367</v>
      </c>
      <c r="J506" t="s">
        <v>1050</v>
      </c>
      <c r="K506">
        <v>1</v>
      </c>
      <c r="N506">
        <f t="shared" si="28"/>
        <v>1</v>
      </c>
      <c r="S506" t="str">
        <f t="shared" si="26"/>
        <v>Carcina quercana</v>
      </c>
    </row>
    <row r="507" spans="1:19" ht="12.75">
      <c r="A507">
        <v>9389</v>
      </c>
      <c r="B507" s="17" t="str">
        <f>HYPERLINK("http://observations.be/gebied/view/32595?from=2000-01-01&amp;to=2010-10-25&amp;sp="&amp;A507,"Scheutbos")</f>
        <v>Scheutbos</v>
      </c>
      <c r="C507" s="1" t="s">
        <v>196</v>
      </c>
      <c r="D507">
        <v>1</v>
      </c>
      <c r="F507" t="s">
        <v>351</v>
      </c>
      <c r="H507" s="4" t="s">
        <v>636</v>
      </c>
      <c r="I507" t="s">
        <v>610</v>
      </c>
      <c r="K507">
        <v>1</v>
      </c>
      <c r="N507">
        <f t="shared" si="28"/>
        <v>1</v>
      </c>
      <c r="S507" t="str">
        <f t="shared" si="26"/>
        <v>Cataclysta lemnata</v>
      </c>
    </row>
    <row r="508" spans="1:19" ht="12.75">
      <c r="A508">
        <v>697</v>
      </c>
      <c r="B508" s="17" t="str">
        <f>HYPERLINK("http://observations.be/gebied/view/32595?from=2000-01-01&amp;to=2010-10-25&amp;sp="&amp;A508,"Scheutbos")</f>
        <v>Scheutbos</v>
      </c>
      <c r="C508" s="1" t="s">
        <v>264</v>
      </c>
      <c r="D508">
        <v>1</v>
      </c>
      <c r="E508">
        <v>122</v>
      </c>
      <c r="F508" t="s">
        <v>9</v>
      </c>
      <c r="G508" t="s">
        <v>356</v>
      </c>
      <c r="H508" s="4" t="s">
        <v>636</v>
      </c>
      <c r="I508" t="s">
        <v>102</v>
      </c>
      <c r="K508">
        <v>1</v>
      </c>
      <c r="N508">
        <f t="shared" si="28"/>
        <v>1</v>
      </c>
      <c r="S508" t="str">
        <f t="shared" si="26"/>
        <v>Celastrina argiolus</v>
      </c>
    </row>
    <row r="509" spans="1:19" ht="12.75">
      <c r="A509">
        <v>8449</v>
      </c>
      <c r="B509" s="17" t="str">
        <f>HYPERLINK("http://observations.be/gebied/view/32595?from=2000-01-01&amp;to=2010-10-25&amp;sp="&amp;A509,"Scheutbos")</f>
        <v>Scheutbos</v>
      </c>
      <c r="C509" s="1" t="s">
        <v>485</v>
      </c>
      <c r="D509">
        <v>1</v>
      </c>
      <c r="F509" s="9" t="s">
        <v>1690</v>
      </c>
      <c r="H509" s="4" t="s">
        <v>636</v>
      </c>
      <c r="I509" t="s">
        <v>325</v>
      </c>
      <c r="K509">
        <v>1</v>
      </c>
      <c r="N509">
        <f t="shared" si="28"/>
        <v>1</v>
      </c>
      <c r="S509" t="str">
        <f t="shared" si="26"/>
        <v>Celypha lacunana</v>
      </c>
    </row>
    <row r="510" spans="2:19" ht="12.75">
      <c r="B510" s="17"/>
      <c r="C510" s="1" t="s">
        <v>2698</v>
      </c>
      <c r="D510">
        <v>1</v>
      </c>
      <c r="F510" s="9"/>
      <c r="H510" s="4" t="s">
        <v>636</v>
      </c>
      <c r="I510" t="s">
        <v>611</v>
      </c>
      <c r="N510">
        <f t="shared" si="28"/>
        <v>1</v>
      </c>
      <c r="S510" t="str">
        <f t="shared" si="26"/>
        <v>Chiasmia clathrata</v>
      </c>
    </row>
    <row r="511" spans="1:19" ht="12.75">
      <c r="A511">
        <v>8463</v>
      </c>
      <c r="B511" s="17" t="str">
        <f>HYPERLINK("http://observations.be/gebied/view/32595?from=2000-01-01&amp;to=2010-10-25&amp;sp="&amp;A511,"Scheutbos")</f>
        <v>Scheutbos</v>
      </c>
      <c r="C511" s="7" t="s">
        <v>378</v>
      </c>
      <c r="D511">
        <v>1</v>
      </c>
      <c r="E511">
        <v>128</v>
      </c>
      <c r="F511" s="9" t="s">
        <v>1699</v>
      </c>
      <c r="H511" s="4" t="s">
        <v>636</v>
      </c>
      <c r="I511" t="s">
        <v>610</v>
      </c>
      <c r="J511" t="s">
        <v>1050</v>
      </c>
      <c r="K511">
        <v>1</v>
      </c>
      <c r="N511">
        <f t="shared" si="28"/>
        <v>1</v>
      </c>
      <c r="S511" t="str">
        <f t="shared" si="26"/>
        <v>Chrysoteuchia culmella</v>
      </c>
    </row>
    <row r="512" spans="2:19" ht="12.75">
      <c r="B512" s="17" t="str">
        <f>HYPERLINK("http://observations.be/gebied/view/32595?from=2000-01-01&amp;to=2010-10-25&amp;sp="&amp;A512,"Scheutbos")</f>
        <v>Scheutbos</v>
      </c>
      <c r="C512" s="1" t="s">
        <v>1087</v>
      </c>
      <c r="D512">
        <v>1</v>
      </c>
      <c r="F512" s="9" t="s">
        <v>1701</v>
      </c>
      <c r="G512" s="9" t="s">
        <v>1702</v>
      </c>
      <c r="H512" s="4" t="s">
        <v>636</v>
      </c>
      <c r="I512" t="s">
        <v>713</v>
      </c>
      <c r="J512" t="s">
        <v>1050</v>
      </c>
      <c r="K512">
        <v>1</v>
      </c>
      <c r="N512">
        <f t="shared" si="28"/>
        <v>1</v>
      </c>
      <c r="S512" t="str">
        <f t="shared" si="26"/>
        <v>Clostera anachoreta</v>
      </c>
    </row>
    <row r="513" spans="2:19" ht="12.75">
      <c r="B513" s="17"/>
      <c r="C513" s="1" t="s">
        <v>2362</v>
      </c>
      <c r="D513">
        <v>1</v>
      </c>
      <c r="F513" s="9"/>
      <c r="G513" s="9"/>
      <c r="H513" s="4" t="s">
        <v>636</v>
      </c>
      <c r="I513" t="s">
        <v>609</v>
      </c>
      <c r="J513" t="s">
        <v>1050</v>
      </c>
      <c r="N513">
        <f t="shared" si="28"/>
        <v>1</v>
      </c>
      <c r="S513" t="str">
        <f t="shared" si="26"/>
        <v>Coleophora ibipennella</v>
      </c>
    </row>
    <row r="514" spans="2:19" ht="12.75">
      <c r="B514" s="17"/>
      <c r="C514" s="1" t="s">
        <v>2116</v>
      </c>
      <c r="D514">
        <v>1</v>
      </c>
      <c r="F514" s="9"/>
      <c r="G514" s="9"/>
      <c r="H514" s="4" t="s">
        <v>636</v>
      </c>
      <c r="I514" t="s">
        <v>609</v>
      </c>
      <c r="J514" t="s">
        <v>1050</v>
      </c>
      <c r="K514">
        <v>1</v>
      </c>
      <c r="N514">
        <f t="shared" si="28"/>
        <v>1</v>
      </c>
      <c r="S514" t="str">
        <f t="shared" si="26"/>
        <v>Coleophora trochilella</v>
      </c>
    </row>
    <row r="515" spans="1:19" ht="12.75">
      <c r="A515">
        <v>726</v>
      </c>
      <c r="B515" s="17" t="str">
        <f>HYPERLINK("http://observations.be/gebied/view/32595?from=2000-01-01&amp;to=2010-10-25&amp;sp="&amp;A515,"Scheutbos")</f>
        <v>Scheutbos</v>
      </c>
      <c r="C515" s="1" t="s">
        <v>1136</v>
      </c>
      <c r="D515">
        <v>1</v>
      </c>
      <c r="G515" t="s">
        <v>1137</v>
      </c>
      <c r="H515" s="4" t="s">
        <v>636</v>
      </c>
      <c r="I515" t="s">
        <v>536</v>
      </c>
      <c r="J515" t="s">
        <v>1091</v>
      </c>
      <c r="K515">
        <v>1</v>
      </c>
      <c r="N515">
        <f t="shared" si="28"/>
        <v>1</v>
      </c>
      <c r="S515" t="str">
        <f t="shared" si="26"/>
        <v>Colias croceus</v>
      </c>
    </row>
    <row r="516" spans="2:19" ht="12.75">
      <c r="B516" s="17" t="str">
        <f>HYPERLINK("http://observations.be/gebied/view/32595?from=2000-01-01&amp;to=2010-10-25&amp;sp="&amp;A516,"Scheutbos")</f>
        <v>Scheutbos</v>
      </c>
      <c r="C516" s="1" t="s">
        <v>1179</v>
      </c>
      <c r="D516">
        <v>1</v>
      </c>
      <c r="F516" s="9" t="s">
        <v>1710</v>
      </c>
      <c r="H516" s="4" t="s">
        <v>636</v>
      </c>
      <c r="I516" t="s">
        <v>536</v>
      </c>
      <c r="J516" t="s">
        <v>1091</v>
      </c>
      <c r="K516">
        <v>0</v>
      </c>
      <c r="N516">
        <f t="shared" si="28"/>
        <v>1</v>
      </c>
      <c r="S516" t="str">
        <f t="shared" si="26"/>
        <v>Colias hyale</v>
      </c>
    </row>
    <row r="517" spans="1:19" ht="12.75">
      <c r="A517">
        <v>1990</v>
      </c>
      <c r="B517" s="17" t="str">
        <f>HYPERLINK("http://observations.be/gebied/view/32595?from=2000-01-01&amp;to=2010-10-25&amp;sp="&amp;A517,"Scheutbos")</f>
        <v>Scheutbos</v>
      </c>
      <c r="C517" s="1" t="s">
        <v>1052</v>
      </c>
      <c r="D517">
        <v>1</v>
      </c>
      <c r="F517" s="9" t="s">
        <v>1714</v>
      </c>
      <c r="G517" t="s">
        <v>1053</v>
      </c>
      <c r="H517" s="4" t="s">
        <v>1051</v>
      </c>
      <c r="I517" t="s">
        <v>611</v>
      </c>
      <c r="J517" t="s">
        <v>1050</v>
      </c>
      <c r="K517">
        <v>1</v>
      </c>
      <c r="N517">
        <f t="shared" si="28"/>
        <v>1</v>
      </c>
      <c r="S517" t="str">
        <f t="shared" si="26"/>
        <v>Colotois pennaria</v>
      </c>
    </row>
    <row r="518" spans="2:19" ht="12.75">
      <c r="B518" s="17"/>
      <c r="C518" s="1" t="s">
        <v>2447</v>
      </c>
      <c r="D518">
        <v>1</v>
      </c>
      <c r="F518" s="9" t="s">
        <v>2473</v>
      </c>
      <c r="H518" s="4" t="s">
        <v>636</v>
      </c>
      <c r="I518" t="s">
        <v>339</v>
      </c>
      <c r="K518">
        <v>1</v>
      </c>
      <c r="N518">
        <f t="shared" si="28"/>
        <v>1</v>
      </c>
      <c r="S518" t="str">
        <f t="shared" si="26"/>
        <v>Cosmia trapezina</v>
      </c>
    </row>
    <row r="519" spans="1:19" ht="12.75">
      <c r="A519">
        <v>9144</v>
      </c>
      <c r="B519" s="17" t="str">
        <f>HYPERLINK("http://observations.be/gebied/view/32595?from=2000-01-01&amp;to=2010-10-25&amp;sp="&amp;A519,"Scheutbos")</f>
        <v>Scheutbos</v>
      </c>
      <c r="C519" s="1" t="s">
        <v>1635</v>
      </c>
      <c r="D519">
        <v>1</v>
      </c>
      <c r="H519" s="4" t="s">
        <v>636</v>
      </c>
      <c r="I519" t="s">
        <v>610</v>
      </c>
      <c r="J519" t="s">
        <v>1050</v>
      </c>
      <c r="K519">
        <v>1</v>
      </c>
      <c r="N519">
        <f t="shared" si="28"/>
        <v>1</v>
      </c>
      <c r="S519" t="str">
        <f t="shared" si="26"/>
        <v>Crambus perlella</v>
      </c>
    </row>
    <row r="520" spans="1:19" ht="12.75">
      <c r="A520">
        <v>9463</v>
      </c>
      <c r="B520" s="17" t="str">
        <f>HYPERLINK("http://observations.be/gebied/view/32595?from=2000-01-01&amp;to=2010-10-25&amp;sp="&amp;A520,"Scheutbos")</f>
        <v>Scheutbos</v>
      </c>
      <c r="C520" s="1" t="s">
        <v>1270</v>
      </c>
      <c r="D520">
        <v>1</v>
      </c>
      <c r="F520" s="9" t="s">
        <v>1721</v>
      </c>
      <c r="G520" s="9" t="s">
        <v>1722</v>
      </c>
      <c r="H520" s="4" t="s">
        <v>636</v>
      </c>
      <c r="I520" t="s">
        <v>339</v>
      </c>
      <c r="J520" t="s">
        <v>1050</v>
      </c>
      <c r="K520">
        <v>1</v>
      </c>
      <c r="N520">
        <f t="shared" si="28"/>
        <v>1</v>
      </c>
      <c r="S520" t="str">
        <f t="shared" si="26"/>
        <v>Craniophora ligustri</v>
      </c>
    </row>
    <row r="521" spans="2:19" ht="12.75">
      <c r="B521" s="17"/>
      <c r="C521" s="1" t="s">
        <v>2356</v>
      </c>
      <c r="D521">
        <v>1</v>
      </c>
      <c r="F521" s="9"/>
      <c r="G521" s="9"/>
      <c r="H521" s="4" t="s">
        <v>636</v>
      </c>
      <c r="I521" t="s">
        <v>1131</v>
      </c>
      <c r="J521" t="s">
        <v>1050</v>
      </c>
      <c r="K521">
        <v>1</v>
      </c>
      <c r="N521">
        <f t="shared" si="28"/>
        <v>1</v>
      </c>
      <c r="S521" t="str">
        <f t="shared" si="26"/>
        <v>Crassa unitella</v>
      </c>
    </row>
    <row r="522" spans="2:14" ht="12.75">
      <c r="B522" s="17"/>
      <c r="C522" s="7" t="s">
        <v>2501</v>
      </c>
      <c r="D522">
        <v>1</v>
      </c>
      <c r="F522" s="9"/>
      <c r="G522" s="9"/>
      <c r="H522" s="4" t="s">
        <v>636</v>
      </c>
      <c r="I522" t="s">
        <v>611</v>
      </c>
      <c r="K522">
        <v>0</v>
      </c>
      <c r="N522">
        <f t="shared" si="28"/>
        <v>1</v>
      </c>
    </row>
    <row r="523" spans="2:19" ht="12.75">
      <c r="B523" s="17"/>
      <c r="C523" s="7" t="s">
        <v>2330</v>
      </c>
      <c r="D523">
        <v>1</v>
      </c>
      <c r="F523" s="9"/>
      <c r="G523" s="9"/>
      <c r="H523" s="4" t="s">
        <v>636</v>
      </c>
      <c r="I523" t="s">
        <v>2333</v>
      </c>
      <c r="J523" t="s">
        <v>1050</v>
      </c>
      <c r="K523">
        <v>0</v>
      </c>
      <c r="N523">
        <f t="shared" si="28"/>
        <v>1</v>
      </c>
      <c r="S523" t="str">
        <f t="shared" si="26"/>
        <v>Depressaria laterella</v>
      </c>
    </row>
    <row r="524" spans="2:14" ht="12.75">
      <c r="B524" s="17"/>
      <c r="C524" s="1" t="s">
        <v>2708</v>
      </c>
      <c r="D524">
        <v>1</v>
      </c>
      <c r="F524" s="9"/>
      <c r="G524" s="9"/>
      <c r="H524" s="4" t="s">
        <v>636</v>
      </c>
      <c r="I524" t="s">
        <v>339</v>
      </c>
      <c r="N524">
        <f t="shared" si="28"/>
        <v>1</v>
      </c>
    </row>
    <row r="525" spans="1:19" ht="12.75">
      <c r="A525">
        <v>1994</v>
      </c>
      <c r="B525" s="17" t="str">
        <f>HYPERLINK("http://observations.be/gebied/view/32595?from=2000-01-01&amp;to=2010-10-25&amp;sp="&amp;A525,"Scheutbos")</f>
        <v>Scheutbos</v>
      </c>
      <c r="C525" s="1" t="s">
        <v>1271</v>
      </c>
      <c r="D525">
        <v>1</v>
      </c>
      <c r="F525" s="9" t="s">
        <v>1729</v>
      </c>
      <c r="G525" s="9" t="s">
        <v>1730</v>
      </c>
      <c r="H525" s="4" t="s">
        <v>636</v>
      </c>
      <c r="I525" t="s">
        <v>607</v>
      </c>
      <c r="J525" t="s">
        <v>1050</v>
      </c>
      <c r="K525">
        <v>1</v>
      </c>
      <c r="N525">
        <f t="shared" si="28"/>
        <v>1</v>
      </c>
      <c r="S525" t="str">
        <f t="shared" si="26"/>
        <v>Diaphora mendica</v>
      </c>
    </row>
    <row r="526" spans="2:19" ht="12.75">
      <c r="B526" s="17"/>
      <c r="C526" s="23" t="s">
        <v>2380</v>
      </c>
      <c r="D526">
        <v>1</v>
      </c>
      <c r="F526" s="9"/>
      <c r="G526" s="9"/>
      <c r="H526" s="4" t="s">
        <v>636</v>
      </c>
      <c r="I526" t="s">
        <v>325</v>
      </c>
      <c r="J526" t="s">
        <v>1050</v>
      </c>
      <c r="K526">
        <v>1</v>
      </c>
      <c r="N526">
        <f t="shared" si="28"/>
        <v>1</v>
      </c>
      <c r="S526" t="str">
        <f t="shared" si="26"/>
        <v>Dichrorampha agilana</v>
      </c>
    </row>
    <row r="527" spans="2:19" ht="12.75">
      <c r="B527" s="17"/>
      <c r="C527" s="1" t="s">
        <v>2547</v>
      </c>
      <c r="D527">
        <v>1</v>
      </c>
      <c r="F527" s="9"/>
      <c r="H527" s="4" t="s">
        <v>636</v>
      </c>
      <c r="I527" t="s">
        <v>611</v>
      </c>
      <c r="J527" t="s">
        <v>1050</v>
      </c>
      <c r="K527">
        <v>1</v>
      </c>
      <c r="N527">
        <f>D527</f>
        <v>1</v>
      </c>
      <c r="S527" t="str">
        <f>C527</f>
        <v>Dysstroma (Chloroclysta) truncata</v>
      </c>
    </row>
    <row r="528" spans="2:19" ht="12.75">
      <c r="B528" s="17"/>
      <c r="C528" s="1" t="s">
        <v>2493</v>
      </c>
      <c r="D528">
        <v>1</v>
      </c>
      <c r="F528" s="9"/>
      <c r="G528" s="9"/>
      <c r="H528" s="4" t="s">
        <v>636</v>
      </c>
      <c r="I528" t="s">
        <v>339</v>
      </c>
      <c r="J528" t="s">
        <v>1050</v>
      </c>
      <c r="K528">
        <v>1</v>
      </c>
      <c r="N528">
        <f t="shared" si="28"/>
        <v>1</v>
      </c>
      <c r="S528" t="str">
        <f t="shared" si="26"/>
        <v>Earias clorana</v>
      </c>
    </row>
    <row r="529" spans="2:19" ht="12.75">
      <c r="B529" s="17"/>
      <c r="C529" s="1" t="s">
        <v>2359</v>
      </c>
      <c r="D529">
        <v>1</v>
      </c>
      <c r="F529" s="9"/>
      <c r="G529" s="9"/>
      <c r="H529" s="4" t="s">
        <v>636</v>
      </c>
      <c r="I529" t="s">
        <v>681</v>
      </c>
      <c r="J529" t="s">
        <v>1050</v>
      </c>
      <c r="N529">
        <f t="shared" si="28"/>
        <v>1</v>
      </c>
      <c r="S529" t="str">
        <f t="shared" si="26"/>
        <v>Ectoedemia sericopeza</v>
      </c>
    </row>
    <row r="530" spans="1:19" ht="12.75">
      <c r="A530">
        <v>1738</v>
      </c>
      <c r="B530" s="17" t="str">
        <f>HYPERLINK("http://observations.be/gebied/view/32595?from=2000-01-01&amp;to=2010-10-25&amp;sp="&amp;A530,"Scheutbos")</f>
        <v>Scheutbos</v>
      </c>
      <c r="C530" s="1" t="s">
        <v>1155</v>
      </c>
      <c r="D530">
        <v>1</v>
      </c>
      <c r="F530" s="9" t="s">
        <v>1742</v>
      </c>
      <c r="G530" s="9" t="s">
        <v>1743</v>
      </c>
      <c r="H530" s="4" t="s">
        <v>636</v>
      </c>
      <c r="I530" t="s">
        <v>607</v>
      </c>
      <c r="J530" t="s">
        <v>1050</v>
      </c>
      <c r="K530">
        <v>1</v>
      </c>
      <c r="N530">
        <f t="shared" si="28"/>
        <v>1</v>
      </c>
      <c r="S530" t="str">
        <f t="shared" si="26"/>
        <v>Eilema griseola</v>
      </c>
    </row>
    <row r="531" spans="1:19" ht="12.75">
      <c r="A531">
        <v>16633</v>
      </c>
      <c r="B531" s="17" t="str">
        <f>HYPERLINK("http://observations.be/gebied/view/32595?from=2000-01-01&amp;to=2010-10-25&amp;sp="&amp;A531,"Scheutbos")</f>
        <v>Scheutbos</v>
      </c>
      <c r="C531" s="1" t="s">
        <v>762</v>
      </c>
      <c r="D531">
        <v>1</v>
      </c>
      <c r="F531" t="s">
        <v>1746</v>
      </c>
      <c r="H531" s="4" t="s">
        <v>636</v>
      </c>
      <c r="I531" t="s">
        <v>763</v>
      </c>
      <c r="K531">
        <v>1</v>
      </c>
      <c r="N531">
        <f aca="true" t="shared" si="29" ref="N531:N568">D531</f>
        <v>1</v>
      </c>
      <c r="S531" t="str">
        <f aca="true" t="shared" si="30" ref="S531:S538">C531</f>
        <v>Emmelina monodactyla</v>
      </c>
    </row>
    <row r="532" spans="2:19" ht="12.75">
      <c r="B532" s="17"/>
      <c r="C532" s="1" t="s">
        <v>2352</v>
      </c>
      <c r="D532">
        <v>1</v>
      </c>
      <c r="H532" s="4" t="s">
        <v>636</v>
      </c>
      <c r="I532" t="s">
        <v>325</v>
      </c>
      <c r="J532" t="s">
        <v>1050</v>
      </c>
      <c r="K532">
        <v>1</v>
      </c>
      <c r="N532">
        <f t="shared" si="29"/>
        <v>1</v>
      </c>
      <c r="S532" t="str">
        <f t="shared" si="30"/>
        <v>Enarmonia formosana</v>
      </c>
    </row>
    <row r="533" spans="2:19" ht="12.75">
      <c r="B533" s="17"/>
      <c r="C533" s="1" t="s">
        <v>2735</v>
      </c>
      <c r="D533">
        <v>1</v>
      </c>
      <c r="H533" s="4" t="s">
        <v>636</v>
      </c>
      <c r="I533" t="s">
        <v>325</v>
      </c>
      <c r="J533" t="s">
        <v>2736</v>
      </c>
      <c r="N533">
        <f t="shared" si="29"/>
        <v>1</v>
      </c>
      <c r="S533" t="str">
        <f t="shared" si="30"/>
        <v>Epinotia immundane</v>
      </c>
    </row>
    <row r="534" spans="2:19" ht="12.75">
      <c r="B534" s="17"/>
      <c r="C534" s="1" t="s">
        <v>2378</v>
      </c>
      <c r="D534">
        <v>1</v>
      </c>
      <c r="H534" s="4" t="s">
        <v>636</v>
      </c>
      <c r="I534" t="s">
        <v>325</v>
      </c>
      <c r="J534" t="s">
        <v>1050</v>
      </c>
      <c r="K534">
        <v>1</v>
      </c>
      <c r="N534">
        <f t="shared" si="29"/>
        <v>1</v>
      </c>
      <c r="S534" t="str">
        <f t="shared" si="30"/>
        <v>Epinotia nisella</v>
      </c>
    </row>
    <row r="535" spans="1:19" ht="12.75">
      <c r="A535">
        <v>1992</v>
      </c>
      <c r="B535" s="17" t="str">
        <f>HYPERLINK("http://observations.be/gebied/view/32595?from=2000-01-01&amp;to=2010-10-25&amp;sp="&amp;A535,"Scheutbos")</f>
        <v>Scheutbos</v>
      </c>
      <c r="C535" s="1" t="s">
        <v>539</v>
      </c>
      <c r="D535">
        <v>1</v>
      </c>
      <c r="E535">
        <v>178</v>
      </c>
      <c r="F535" t="s">
        <v>152</v>
      </c>
      <c r="G535" t="s">
        <v>512</v>
      </c>
      <c r="H535" s="4" t="s">
        <v>636</v>
      </c>
      <c r="I535" t="s">
        <v>611</v>
      </c>
      <c r="K535">
        <v>1</v>
      </c>
      <c r="N535">
        <f t="shared" si="29"/>
        <v>1</v>
      </c>
      <c r="S535" t="str">
        <f t="shared" si="30"/>
        <v>Erannis defoliaria</v>
      </c>
    </row>
    <row r="536" spans="1:19" ht="12.75">
      <c r="A536">
        <v>1960</v>
      </c>
      <c r="B536" s="17" t="str">
        <f>HYPERLINK("http://observations.be/gebied/view/32595?from=2000-01-01&amp;to=2010-10-25&amp;sp="&amp;A536,"Scheutbos")</f>
        <v>Scheutbos</v>
      </c>
      <c r="C536" s="1" t="s">
        <v>1421</v>
      </c>
      <c r="D536">
        <v>1</v>
      </c>
      <c r="F536" t="s">
        <v>1423</v>
      </c>
      <c r="G536" t="s">
        <v>1422</v>
      </c>
      <c r="H536" s="4" t="s">
        <v>636</v>
      </c>
      <c r="I536" t="s">
        <v>339</v>
      </c>
      <c r="J536" t="s">
        <v>1050</v>
      </c>
      <c r="K536">
        <v>1</v>
      </c>
      <c r="N536">
        <f t="shared" si="29"/>
        <v>1</v>
      </c>
      <c r="S536" t="str">
        <f t="shared" si="30"/>
        <v>Euclidia glyphica</v>
      </c>
    </row>
    <row r="537" spans="2:19" ht="12.75">
      <c r="B537" s="17" t="str">
        <f>HYPERLINK("http://observations.be/gebied/view/32595?from=2000-01-01&amp;to=2010-10-25&amp;sp="&amp;A537,"Scheutbos")</f>
        <v>Scheutbos</v>
      </c>
      <c r="C537" s="1" t="s">
        <v>1127</v>
      </c>
      <c r="D537">
        <v>1</v>
      </c>
      <c r="H537" s="4" t="s">
        <v>1051</v>
      </c>
      <c r="I537" t="s">
        <v>1128</v>
      </c>
      <c r="J537" t="s">
        <v>1050</v>
      </c>
      <c r="K537">
        <v>0</v>
      </c>
      <c r="N537">
        <f t="shared" si="29"/>
        <v>1</v>
      </c>
      <c r="S537" t="str">
        <f t="shared" si="30"/>
        <v>Eucosminae sp</v>
      </c>
    </row>
    <row r="538" spans="2:19" ht="12.75">
      <c r="B538" s="17"/>
      <c r="C538" s="7" t="s">
        <v>2011</v>
      </c>
      <c r="D538">
        <v>1</v>
      </c>
      <c r="F538" t="s">
        <v>2474</v>
      </c>
      <c r="H538" s="4" t="s">
        <v>636</v>
      </c>
      <c r="I538" t="s">
        <v>611</v>
      </c>
      <c r="J538" t="s">
        <v>1050</v>
      </c>
      <c r="K538">
        <v>0</v>
      </c>
      <c r="N538">
        <f t="shared" si="29"/>
        <v>1</v>
      </c>
      <c r="S538" t="str">
        <f t="shared" si="30"/>
        <v>Eupithecia abbreviata</v>
      </c>
    </row>
    <row r="539" spans="2:14" ht="12.75">
      <c r="B539" s="17"/>
      <c r="C539" s="1" t="s">
        <v>2290</v>
      </c>
      <c r="D539">
        <v>0</v>
      </c>
      <c r="H539" s="4" t="s">
        <v>636</v>
      </c>
      <c r="I539" t="s">
        <v>610</v>
      </c>
      <c r="J539" t="s">
        <v>1050</v>
      </c>
      <c r="K539">
        <v>0</v>
      </c>
      <c r="N539">
        <f t="shared" si="29"/>
        <v>0</v>
      </c>
    </row>
    <row r="540" spans="1:19" ht="12.75">
      <c r="A540">
        <v>19325</v>
      </c>
      <c r="B540" s="17" t="str">
        <f>HYPERLINK("http://observations.be/gebied/view/32595?from=2000-01-01&amp;to=2010-10-25&amp;sp="&amp;A540,"Scheutbos")</f>
        <v>Scheutbos</v>
      </c>
      <c r="C540" s="1" t="s">
        <v>1054</v>
      </c>
      <c r="D540">
        <v>1</v>
      </c>
      <c r="F540" t="s">
        <v>1767</v>
      </c>
      <c r="H540" s="4" t="s">
        <v>636</v>
      </c>
      <c r="I540" t="s">
        <v>1055</v>
      </c>
      <c r="J540" t="s">
        <v>1050</v>
      </c>
      <c r="K540">
        <v>1</v>
      </c>
      <c r="N540">
        <f t="shared" si="29"/>
        <v>1</v>
      </c>
      <c r="S540" t="str">
        <f aca="true" t="shared" si="31" ref="S540:S578">C540</f>
        <v>Glyphipterix simpliciella</v>
      </c>
    </row>
    <row r="541" spans="2:19" ht="12.75">
      <c r="B541" s="17"/>
      <c r="C541" s="1" t="s">
        <v>2701</v>
      </c>
      <c r="D541">
        <v>1</v>
      </c>
      <c r="F541" t="s">
        <v>2702</v>
      </c>
      <c r="H541" s="4" t="s">
        <v>636</v>
      </c>
      <c r="I541" t="s">
        <v>536</v>
      </c>
      <c r="J541" t="s">
        <v>2703</v>
      </c>
      <c r="N541">
        <f t="shared" si="29"/>
        <v>1</v>
      </c>
      <c r="S541" t="str">
        <f t="shared" si="31"/>
        <v>Gonepteryx rhamni</v>
      </c>
    </row>
    <row r="542" spans="1:19" ht="12.75">
      <c r="A542">
        <v>9089</v>
      </c>
      <c r="B542" s="17" t="str">
        <f>HYPERLINK("http://observations.be/gebied/view/32595?from=2000-01-01&amp;to=2010-10-25&amp;sp="&amp;A542,"Scheutbos")</f>
        <v>Scheutbos</v>
      </c>
      <c r="C542" s="13" t="s">
        <v>1314</v>
      </c>
      <c r="D542">
        <v>1</v>
      </c>
      <c r="H542" s="4" t="s">
        <v>636</v>
      </c>
      <c r="I542" t="s">
        <v>684</v>
      </c>
      <c r="J542" t="s">
        <v>1050</v>
      </c>
      <c r="K542">
        <v>1</v>
      </c>
      <c r="N542">
        <f t="shared" si="29"/>
        <v>1</v>
      </c>
      <c r="S542" t="str">
        <f t="shared" si="31"/>
        <v>Gracillaria syringella</v>
      </c>
    </row>
    <row r="543" spans="1:19" ht="12.75">
      <c r="A543">
        <v>9089</v>
      </c>
      <c r="B543" s="17" t="str">
        <f>HYPERLINK("http://observations.be/gebied/view/32595?from=2000-01-01&amp;to=2010-10-25&amp;sp="&amp;A543,"Scheutbos")</f>
        <v>Scheutbos</v>
      </c>
      <c r="C543" s="1" t="s">
        <v>1314</v>
      </c>
      <c r="D543">
        <v>0</v>
      </c>
      <c r="F543" t="s">
        <v>1771</v>
      </c>
      <c r="H543" s="4" t="s">
        <v>1051</v>
      </c>
      <c r="I543" t="s">
        <v>684</v>
      </c>
      <c r="J543" t="s">
        <v>1050</v>
      </c>
      <c r="K543">
        <v>1</v>
      </c>
      <c r="N543">
        <f t="shared" si="29"/>
        <v>0</v>
      </c>
      <c r="S543" t="str">
        <f t="shared" si="31"/>
        <v>Gracillaria syringella</v>
      </c>
    </row>
    <row r="544" spans="1:19" ht="12.75">
      <c r="A544">
        <v>20450</v>
      </c>
      <c r="B544" s="17" t="str">
        <f>HYPERLINK("http://observations.be/gebied/view/32595?from=2000-01-01&amp;to=2010-10-25&amp;sp="&amp;A544,"Scheutbos")</f>
        <v>Scheutbos</v>
      </c>
      <c r="C544" s="1" t="s">
        <v>1433</v>
      </c>
      <c r="D544">
        <v>1</v>
      </c>
      <c r="F544" t="s">
        <v>1772</v>
      </c>
      <c r="H544" s="4" t="s">
        <v>636</v>
      </c>
      <c r="I544" t="s">
        <v>325</v>
      </c>
      <c r="K544">
        <v>1</v>
      </c>
      <c r="N544">
        <f t="shared" si="29"/>
        <v>1</v>
      </c>
      <c r="S544" t="str">
        <f t="shared" si="31"/>
        <v>Grapholita compositella</v>
      </c>
    </row>
    <row r="545" spans="2:19" ht="12.75">
      <c r="B545" s="17"/>
      <c r="C545" s="1" t="s">
        <v>2313</v>
      </c>
      <c r="D545">
        <v>1</v>
      </c>
      <c r="H545" s="4" t="s">
        <v>636</v>
      </c>
      <c r="I545" t="s">
        <v>325</v>
      </c>
      <c r="J545" t="s">
        <v>1050</v>
      </c>
      <c r="K545">
        <v>1</v>
      </c>
      <c r="N545">
        <f t="shared" si="29"/>
        <v>1</v>
      </c>
      <c r="S545" t="str">
        <f t="shared" si="31"/>
        <v>Gypsonoma sp</v>
      </c>
    </row>
    <row r="546" spans="1:19" ht="12.75">
      <c r="A546">
        <v>9145</v>
      </c>
      <c r="B546" s="17" t="str">
        <f>HYPERLINK("http://observations.be/gebied/view/32595?from=2000-01-01&amp;to=2010-10-25&amp;sp="&amp;A546,"Scheutbos")</f>
        <v>Scheutbos</v>
      </c>
      <c r="C546" s="1" t="s">
        <v>1280</v>
      </c>
      <c r="D546">
        <v>1</v>
      </c>
      <c r="F546" t="s">
        <v>1775</v>
      </c>
      <c r="H546" s="4" t="s">
        <v>636</v>
      </c>
      <c r="I546" t="s">
        <v>1131</v>
      </c>
      <c r="K546">
        <v>1</v>
      </c>
      <c r="N546">
        <f t="shared" si="29"/>
        <v>1</v>
      </c>
      <c r="S546" t="str">
        <f t="shared" si="31"/>
        <v>Harpella forficella</v>
      </c>
    </row>
    <row r="547" spans="2:19" ht="12.75">
      <c r="B547" s="17"/>
      <c r="C547" s="1" t="s">
        <v>2308</v>
      </c>
      <c r="D547">
        <v>1</v>
      </c>
      <c r="H547" s="4" t="s">
        <v>636</v>
      </c>
      <c r="I547" t="s">
        <v>325</v>
      </c>
      <c r="J547" t="s">
        <v>1050</v>
      </c>
      <c r="K547">
        <v>0</v>
      </c>
      <c r="N547">
        <f t="shared" si="29"/>
        <v>1</v>
      </c>
      <c r="S547" t="str">
        <f t="shared" si="31"/>
        <v>Hedya nubiferana</v>
      </c>
    </row>
    <row r="548" spans="2:19" ht="12.75">
      <c r="B548" s="17"/>
      <c r="C548" s="1" t="s">
        <v>2781</v>
      </c>
      <c r="D548">
        <v>1</v>
      </c>
      <c r="H548" s="4" t="s">
        <v>636</v>
      </c>
      <c r="I548" t="s">
        <v>339</v>
      </c>
      <c r="J548" t="s">
        <v>2756</v>
      </c>
      <c r="N548">
        <f t="shared" si="29"/>
        <v>1</v>
      </c>
      <c r="S548" t="str">
        <f t="shared" si="31"/>
        <v>Herminia tarsicrinalis</v>
      </c>
    </row>
    <row r="549" spans="2:19" ht="12.75">
      <c r="B549" s="17"/>
      <c r="C549" s="1" t="s">
        <v>2374</v>
      </c>
      <c r="D549">
        <v>1</v>
      </c>
      <c r="H549" s="4" t="s">
        <v>636</v>
      </c>
      <c r="I549" t="s">
        <v>611</v>
      </c>
      <c r="J549" t="s">
        <v>1050</v>
      </c>
      <c r="K549">
        <v>1</v>
      </c>
      <c r="N549">
        <f t="shared" si="29"/>
        <v>1</v>
      </c>
      <c r="S549" t="str">
        <f t="shared" si="31"/>
        <v>Hemithea aestivaria</v>
      </c>
    </row>
    <row r="550" spans="2:19" ht="12.75">
      <c r="B550" s="17"/>
      <c r="C550" s="1" t="s">
        <v>2331</v>
      </c>
      <c r="D550">
        <v>1</v>
      </c>
      <c r="G550" t="s">
        <v>2332</v>
      </c>
      <c r="H550" s="4" t="s">
        <v>636</v>
      </c>
      <c r="I550" t="s">
        <v>1131</v>
      </c>
      <c r="J550" t="s">
        <v>1050</v>
      </c>
      <c r="K550">
        <v>1</v>
      </c>
      <c r="N550">
        <f t="shared" si="29"/>
        <v>1</v>
      </c>
      <c r="S550" t="str">
        <f t="shared" si="31"/>
        <v>Hofmannophila pseudospretella</v>
      </c>
    </row>
    <row r="551" spans="2:19" ht="12.75">
      <c r="B551" s="17"/>
      <c r="C551" s="1" t="s">
        <v>2751</v>
      </c>
      <c r="D551">
        <v>1</v>
      </c>
      <c r="H551" s="4" t="s">
        <v>636</v>
      </c>
      <c r="I551" t="s">
        <v>611</v>
      </c>
      <c r="J551" t="s">
        <v>1050</v>
      </c>
      <c r="N551">
        <f t="shared" si="29"/>
        <v>1</v>
      </c>
      <c r="S551" t="str">
        <f t="shared" si="31"/>
        <v>Hylaea fasciaria</v>
      </c>
    </row>
    <row r="552" spans="1:19" ht="12.75">
      <c r="A552">
        <v>1814</v>
      </c>
      <c r="B552" s="17" t="str">
        <f>HYPERLINK("http://observations.be/gebied/view/32595?from=2000-01-01&amp;to=2010-10-25&amp;sp="&amp;A552,"Scheutbos")</f>
        <v>Scheutbos</v>
      </c>
      <c r="C552" s="1" t="s">
        <v>5</v>
      </c>
      <c r="D552">
        <v>1</v>
      </c>
      <c r="E552">
        <v>168</v>
      </c>
      <c r="F552" t="s">
        <v>428</v>
      </c>
      <c r="G552" t="s">
        <v>621</v>
      </c>
      <c r="H552" s="4" t="s">
        <v>636</v>
      </c>
      <c r="I552" t="s">
        <v>339</v>
      </c>
      <c r="J552" t="s">
        <v>1050</v>
      </c>
      <c r="K552">
        <v>1</v>
      </c>
      <c r="N552">
        <f t="shared" si="29"/>
        <v>1</v>
      </c>
      <c r="S552" t="str">
        <f t="shared" si="31"/>
        <v>Hypena proboscidalis</v>
      </c>
    </row>
    <row r="553" spans="2:19" ht="12.75">
      <c r="B553" s="17"/>
      <c r="C553" s="1" t="s">
        <v>2475</v>
      </c>
      <c r="D553">
        <v>1</v>
      </c>
      <c r="F553" t="s">
        <v>2476</v>
      </c>
      <c r="H553" s="4" t="s">
        <v>636</v>
      </c>
      <c r="I553" t="s">
        <v>611</v>
      </c>
      <c r="J553" t="s">
        <v>1050</v>
      </c>
      <c r="K553">
        <v>0</v>
      </c>
      <c r="N553">
        <f t="shared" si="29"/>
        <v>1</v>
      </c>
      <c r="S553" t="str">
        <f t="shared" si="31"/>
        <v>Idaea aversata</v>
      </c>
    </row>
    <row r="554" spans="1:19" ht="12.75">
      <c r="A554">
        <v>1794</v>
      </c>
      <c r="B554" s="17" t="str">
        <f>HYPERLINK("http://observations.be/gebied/view/32595?from=2000-01-01&amp;to=2010-10-25&amp;sp="&amp;A554,"Scheutbos")</f>
        <v>Scheutbos</v>
      </c>
      <c r="C554" s="1" t="s">
        <v>117</v>
      </c>
      <c r="D554">
        <v>1</v>
      </c>
      <c r="F554" t="s">
        <v>612</v>
      </c>
      <c r="G554" t="s">
        <v>1782</v>
      </c>
      <c r="H554" s="4" t="s">
        <v>636</v>
      </c>
      <c r="I554" t="s">
        <v>611</v>
      </c>
      <c r="K554">
        <v>1</v>
      </c>
      <c r="N554">
        <f t="shared" si="29"/>
        <v>1</v>
      </c>
      <c r="S554" t="str">
        <f t="shared" si="31"/>
        <v>Idaea seriata </v>
      </c>
    </row>
    <row r="555" spans="1:19" ht="12.75">
      <c r="A555">
        <v>8494</v>
      </c>
      <c r="B555" s="17" t="str">
        <f>HYPERLINK("http://observations.be/gebied/view/32595?from=2000-01-01&amp;to=2010-10-25&amp;sp="&amp;A555,"Scheutbos")</f>
        <v>Scheutbos</v>
      </c>
      <c r="C555" s="1" t="s">
        <v>1412</v>
      </c>
      <c r="D555">
        <v>1</v>
      </c>
      <c r="F555" t="s">
        <v>1783</v>
      </c>
      <c r="H555" s="4" t="s">
        <v>636</v>
      </c>
      <c r="I555" t="s">
        <v>684</v>
      </c>
      <c r="K555">
        <v>1</v>
      </c>
      <c r="N555">
        <f t="shared" si="29"/>
        <v>1</v>
      </c>
      <c r="S555" t="str">
        <f t="shared" si="31"/>
        <v>Incurvaria masculella</v>
      </c>
    </row>
    <row r="556" spans="1:19" ht="12.75">
      <c r="A556">
        <v>8667</v>
      </c>
      <c r="B556" s="17" t="str">
        <f>HYPERLINK("http://observations.be/gebied/view/32595?from=2000-01-01&amp;to=2010-10-25&amp;sp="&amp;A556,"Scheutbos")</f>
        <v>Scheutbos</v>
      </c>
      <c r="C556" s="1" t="s">
        <v>858</v>
      </c>
      <c r="D556">
        <v>1</v>
      </c>
      <c r="F556" t="s">
        <v>1785</v>
      </c>
      <c r="G556" t="s">
        <v>1786</v>
      </c>
      <c r="H556" s="4" t="s">
        <v>636</v>
      </c>
      <c r="I556" t="s">
        <v>339</v>
      </c>
      <c r="J556" t="s">
        <v>859</v>
      </c>
      <c r="K556">
        <v>1</v>
      </c>
      <c r="N556">
        <f t="shared" si="29"/>
        <v>1</v>
      </c>
      <c r="S556" t="str">
        <f t="shared" si="31"/>
        <v>Lacanobia oleracea</v>
      </c>
    </row>
    <row r="557" spans="1:19" ht="12.75">
      <c r="A557">
        <v>1642</v>
      </c>
      <c r="B557" s="17" t="str">
        <f>HYPERLINK("http://observations.be/gebied/view/32595?from=2000-01-01&amp;to=2010-10-25&amp;sp="&amp;A557,"Scheutbos")</f>
        <v>Scheutbos</v>
      </c>
      <c r="C557" s="1" t="s">
        <v>1181</v>
      </c>
      <c r="D557">
        <v>1</v>
      </c>
      <c r="F557" t="s">
        <v>1788</v>
      </c>
      <c r="G557" t="s">
        <v>1789</v>
      </c>
      <c r="H557" s="4" t="s">
        <v>636</v>
      </c>
      <c r="I557" t="s">
        <v>1182</v>
      </c>
      <c r="J557" t="s">
        <v>1050</v>
      </c>
      <c r="K557">
        <v>1</v>
      </c>
      <c r="N557">
        <f t="shared" si="29"/>
        <v>1</v>
      </c>
      <c r="S557" t="str">
        <f t="shared" si="31"/>
        <v>Laothoe populi</v>
      </c>
    </row>
    <row r="558" spans="1:19" ht="12.75">
      <c r="A558">
        <v>2236</v>
      </c>
      <c r="B558" s="17" t="str">
        <f>HYPERLINK("http://observations.be/gebied/view/32595?from=2000-01-01&amp;to=2010-10-25&amp;sp="&amp;A558,"Scheutbos")</f>
        <v>Scheutbos</v>
      </c>
      <c r="C558" s="1" t="s">
        <v>1048</v>
      </c>
      <c r="D558">
        <v>1</v>
      </c>
      <c r="F558" t="s">
        <v>1791</v>
      </c>
      <c r="G558" t="s">
        <v>1792</v>
      </c>
      <c r="H558" s="4" t="s">
        <v>636</v>
      </c>
      <c r="I558" t="s">
        <v>1049</v>
      </c>
      <c r="J558" t="s">
        <v>1050</v>
      </c>
      <c r="K558">
        <v>1</v>
      </c>
      <c r="N558">
        <f t="shared" si="29"/>
        <v>1</v>
      </c>
      <c r="S558" t="str">
        <f t="shared" si="31"/>
        <v>Lasiocampa quercus </v>
      </c>
    </row>
    <row r="559" spans="2:19" ht="12.75">
      <c r="B559" s="17"/>
      <c r="C559" s="1" t="s">
        <v>2355</v>
      </c>
      <c r="D559">
        <v>1</v>
      </c>
      <c r="H559" s="4" t="s">
        <v>636</v>
      </c>
      <c r="I559" t="s">
        <v>325</v>
      </c>
      <c r="J559" t="s">
        <v>1050</v>
      </c>
      <c r="N559">
        <f t="shared" si="29"/>
        <v>1</v>
      </c>
      <c r="S559" t="str">
        <f t="shared" si="31"/>
        <v>Lathronympha strigana</v>
      </c>
    </row>
    <row r="560" spans="2:19" ht="12.75">
      <c r="B560" s="17"/>
      <c r="C560" s="1" t="s">
        <v>2802</v>
      </c>
      <c r="D560">
        <v>1</v>
      </c>
      <c r="G560" t="s">
        <v>2803</v>
      </c>
      <c r="H560" s="4" t="s">
        <v>636</v>
      </c>
      <c r="I560" t="s">
        <v>535</v>
      </c>
      <c r="N560">
        <f t="shared" si="29"/>
        <v>1</v>
      </c>
      <c r="S560" t="str">
        <f t="shared" si="31"/>
        <v>Limenitis camilla</v>
      </c>
    </row>
    <row r="561" spans="1:19" ht="12.75">
      <c r="A561">
        <v>1680</v>
      </c>
      <c r="B561" s="17" t="str">
        <f>HYPERLINK("http://observations.be/gebied/view/32595?from=2000-01-01&amp;to=2010-10-25&amp;sp="&amp;A561,"Scheutbos")</f>
        <v>Scheutbos</v>
      </c>
      <c r="C561" s="1" t="s">
        <v>7</v>
      </c>
      <c r="D561">
        <v>1</v>
      </c>
      <c r="E561">
        <v>176</v>
      </c>
      <c r="F561" t="s">
        <v>1802</v>
      </c>
      <c r="G561" t="s">
        <v>1803</v>
      </c>
      <c r="H561" s="4" t="s">
        <v>636</v>
      </c>
      <c r="I561" t="s">
        <v>611</v>
      </c>
      <c r="K561">
        <v>1</v>
      </c>
      <c r="N561">
        <f t="shared" si="29"/>
        <v>1</v>
      </c>
      <c r="S561" t="str">
        <f t="shared" si="31"/>
        <v>Lomaspilis marginata</v>
      </c>
    </row>
    <row r="562" spans="1:19" ht="12.75">
      <c r="A562">
        <v>712</v>
      </c>
      <c r="B562" s="17" t="str">
        <f>HYPERLINK("http://observations.be/gebied/view/32595?from=2000-01-01&amp;to=2010-10-25&amp;sp="&amp;A562,"Scheutbos")</f>
        <v>Scheutbos</v>
      </c>
      <c r="C562" s="1" t="s">
        <v>462</v>
      </c>
      <c r="D562">
        <v>1</v>
      </c>
      <c r="E562">
        <v>122</v>
      </c>
      <c r="F562" t="s">
        <v>1807</v>
      </c>
      <c r="G562" t="s">
        <v>603</v>
      </c>
      <c r="H562" s="4" t="s">
        <v>636</v>
      </c>
      <c r="I562" t="s">
        <v>102</v>
      </c>
      <c r="K562">
        <v>1</v>
      </c>
      <c r="N562">
        <f t="shared" si="29"/>
        <v>1</v>
      </c>
      <c r="S562" t="str">
        <f t="shared" si="31"/>
        <v>Lycaena phlaeas</v>
      </c>
    </row>
    <row r="563" spans="2:19" ht="12.75">
      <c r="B563" s="17"/>
      <c r="C563" s="1" t="s">
        <v>2427</v>
      </c>
      <c r="D563">
        <v>1</v>
      </c>
      <c r="F563" t="s">
        <v>2477</v>
      </c>
      <c r="G563" t="s">
        <v>2428</v>
      </c>
      <c r="H563" s="4" t="s">
        <v>636</v>
      </c>
      <c r="I563" t="s">
        <v>614</v>
      </c>
      <c r="J563" t="s">
        <v>1050</v>
      </c>
      <c r="K563">
        <v>1</v>
      </c>
      <c r="N563">
        <f t="shared" si="29"/>
        <v>1</v>
      </c>
      <c r="O563" s="7"/>
      <c r="S563" t="str">
        <f t="shared" si="31"/>
        <v>Lymantria dispar</v>
      </c>
    </row>
    <row r="564" spans="2:19" ht="12.75">
      <c r="B564" s="17"/>
      <c r="C564" s="1" t="s">
        <v>2715</v>
      </c>
      <c r="D564">
        <v>1</v>
      </c>
      <c r="G564" t="s">
        <v>2716</v>
      </c>
      <c r="H564" s="4" t="s">
        <v>636</v>
      </c>
      <c r="I564" t="s">
        <v>2717</v>
      </c>
      <c r="J564" t="s">
        <v>2718</v>
      </c>
      <c r="N564">
        <f t="shared" si="29"/>
        <v>1</v>
      </c>
      <c r="O564" s="7"/>
      <c r="S564" t="str">
        <f t="shared" si="31"/>
        <v>Macroglossum stellatarum</v>
      </c>
    </row>
    <row r="565" spans="1:19" ht="12.75">
      <c r="A565">
        <v>698</v>
      </c>
      <c r="B565" s="17" t="str">
        <f>HYPERLINK("http://observations.be/gebied/view/32595?from=2000-01-01&amp;to=2010-10-25&amp;sp="&amp;A565,"Scheutbos")</f>
        <v>Scheutbos</v>
      </c>
      <c r="C565" s="1" t="s">
        <v>272</v>
      </c>
      <c r="D565">
        <v>1</v>
      </c>
      <c r="E565">
        <v>120</v>
      </c>
      <c r="F565" t="s">
        <v>1816</v>
      </c>
      <c r="G565" t="s">
        <v>604</v>
      </c>
      <c r="H565" s="4" t="s">
        <v>636</v>
      </c>
      <c r="I565" t="s">
        <v>535</v>
      </c>
      <c r="K565">
        <v>1</v>
      </c>
      <c r="N565">
        <f t="shared" si="29"/>
        <v>1</v>
      </c>
      <c r="S565" t="str">
        <f t="shared" si="31"/>
        <v>Maniola jurtina</v>
      </c>
    </row>
    <row r="566" spans="2:19" ht="12.75">
      <c r="B566" s="17"/>
      <c r="C566" s="1" t="s">
        <v>2083</v>
      </c>
      <c r="D566">
        <v>1</v>
      </c>
      <c r="F566" t="s">
        <v>2478</v>
      </c>
      <c r="H566" s="4" t="s">
        <v>636</v>
      </c>
      <c r="I566" t="s">
        <v>339</v>
      </c>
      <c r="J566" t="s">
        <v>2084</v>
      </c>
      <c r="K566">
        <v>1</v>
      </c>
      <c r="N566">
        <f t="shared" si="29"/>
        <v>1</v>
      </c>
      <c r="S566" t="str">
        <f t="shared" si="31"/>
        <v>Mesoligia furuncula</v>
      </c>
    </row>
    <row r="567" spans="1:19" ht="12.75">
      <c r="A567">
        <v>10094</v>
      </c>
      <c r="B567" s="17" t="str">
        <f>HYPERLINK("http://observations.be/gebied/view/32595?from=2000-01-01&amp;to=2010-10-25&amp;sp="&amp;A567,"Scheutbos")</f>
        <v>Scheutbos</v>
      </c>
      <c r="C567" s="1" t="s">
        <v>1274</v>
      </c>
      <c r="D567">
        <v>1</v>
      </c>
      <c r="H567" s="4" t="s">
        <v>636</v>
      </c>
      <c r="I567" t="s">
        <v>1275</v>
      </c>
      <c r="J567" t="s">
        <v>1050</v>
      </c>
      <c r="K567">
        <v>1</v>
      </c>
      <c r="N567">
        <f t="shared" si="29"/>
        <v>1</v>
      </c>
      <c r="S567" t="str">
        <f t="shared" si="31"/>
        <v>Micropteryx calthella</v>
      </c>
    </row>
    <row r="568" spans="2:19" ht="12.75">
      <c r="B568" s="17"/>
      <c r="C568" s="1" t="s">
        <v>2142</v>
      </c>
      <c r="D568">
        <v>1</v>
      </c>
      <c r="H568" s="4" t="s">
        <v>636</v>
      </c>
      <c r="I568" t="s">
        <v>1119</v>
      </c>
      <c r="J568" t="s">
        <v>1050</v>
      </c>
      <c r="N568">
        <f t="shared" si="29"/>
        <v>1</v>
      </c>
      <c r="S568" t="str">
        <f t="shared" si="31"/>
        <v>Mompha langiella</v>
      </c>
    </row>
    <row r="569" spans="1:19" ht="12.75">
      <c r="A569">
        <v>9748</v>
      </c>
      <c r="B569" s="17" t="str">
        <f>HYPERLINK("http://observations.be/gebied/view/32595?from=2000-01-01&amp;to=2010-10-25&amp;sp="&amp;A569,"Scheutbos")</f>
        <v>Scheutbos</v>
      </c>
      <c r="C569" s="1" t="s">
        <v>1835</v>
      </c>
      <c r="D569">
        <v>1</v>
      </c>
      <c r="F569" t="s">
        <v>2479</v>
      </c>
      <c r="G569" t="s">
        <v>1836</v>
      </c>
      <c r="H569" s="4" t="s">
        <v>636</v>
      </c>
      <c r="I569" t="s">
        <v>339</v>
      </c>
      <c r="K569">
        <v>1</v>
      </c>
      <c r="N569">
        <f aca="true" t="shared" si="32" ref="N569:N607">D569</f>
        <v>1</v>
      </c>
      <c r="S569" t="str">
        <f t="shared" si="31"/>
        <v>Mythimna albipuncta</v>
      </c>
    </row>
    <row r="570" spans="2:19" ht="12.75">
      <c r="B570" s="17"/>
      <c r="C570" s="1" t="s">
        <v>2841</v>
      </c>
      <c r="D570">
        <v>1</v>
      </c>
      <c r="H570" s="4" t="s">
        <v>636</v>
      </c>
      <c r="I570" t="s">
        <v>339</v>
      </c>
      <c r="J570" t="s">
        <v>1050</v>
      </c>
      <c r="N570">
        <f t="shared" si="32"/>
        <v>1</v>
      </c>
      <c r="S570" t="str">
        <f t="shared" si="31"/>
        <v>Mythimna impura</v>
      </c>
    </row>
    <row r="571" spans="2:19" ht="12.75">
      <c r="B571" s="17"/>
      <c r="C571" s="23" t="s">
        <v>2780</v>
      </c>
      <c r="D571">
        <v>1</v>
      </c>
      <c r="H571" s="4" t="s">
        <v>636</v>
      </c>
      <c r="I571" t="s">
        <v>383</v>
      </c>
      <c r="J571" t="s">
        <v>2756</v>
      </c>
      <c r="N571">
        <f t="shared" si="32"/>
        <v>1</v>
      </c>
      <c r="S571" t="str">
        <f t="shared" si="31"/>
        <v>Nematopogon metaxella</v>
      </c>
    </row>
    <row r="572" spans="1:19" ht="12.75">
      <c r="A572">
        <v>8482</v>
      </c>
      <c r="B572" s="17" t="str">
        <f>HYPERLINK("http://observations.be/gebied/view/32595?from=2000-01-01&amp;to=2010-10-25&amp;sp="&amp;A572,"Scheutbos")</f>
        <v>Scheutbos</v>
      </c>
      <c r="C572" s="1" t="s">
        <v>1024</v>
      </c>
      <c r="D572">
        <v>1</v>
      </c>
      <c r="F572" t="s">
        <v>1837</v>
      </c>
      <c r="H572" s="4" t="s">
        <v>636</v>
      </c>
      <c r="I572" t="s">
        <v>383</v>
      </c>
      <c r="J572" t="s">
        <v>1050</v>
      </c>
      <c r="K572">
        <v>1</v>
      </c>
      <c r="N572">
        <f t="shared" si="32"/>
        <v>1</v>
      </c>
      <c r="S572" t="str">
        <f t="shared" si="31"/>
        <v>Nematopogon swammerdamella</v>
      </c>
    </row>
    <row r="573" spans="1:19" ht="12.75">
      <c r="A573">
        <v>25507</v>
      </c>
      <c r="B573" s="17" t="str">
        <f>HYPERLINK("http://observations.be/gebied/view/32595?from=2000-01-01&amp;to=2010-10-25&amp;sp="&amp;A573,"Scheutbos")</f>
        <v>Scheutbos</v>
      </c>
      <c r="C573" s="1" t="s">
        <v>166</v>
      </c>
      <c r="D573">
        <v>1</v>
      </c>
      <c r="E573">
        <v>124</v>
      </c>
      <c r="F573" t="s">
        <v>671</v>
      </c>
      <c r="G573" t="s">
        <v>488</v>
      </c>
      <c r="H573" s="4" t="s">
        <v>636</v>
      </c>
      <c r="I573" t="s">
        <v>383</v>
      </c>
      <c r="K573">
        <v>1</v>
      </c>
      <c r="N573">
        <f t="shared" si="32"/>
        <v>1</v>
      </c>
      <c r="S573" t="str">
        <f t="shared" si="31"/>
        <v>Nemophora degeerella</v>
      </c>
    </row>
    <row r="574" spans="2:19" ht="12.75">
      <c r="B574" s="17"/>
      <c r="C574" s="1" t="s">
        <v>2533</v>
      </c>
      <c r="D574">
        <v>1</v>
      </c>
      <c r="H574" s="4" t="s">
        <v>636</v>
      </c>
      <c r="I574" t="s">
        <v>339</v>
      </c>
      <c r="J574" t="s">
        <v>1050</v>
      </c>
      <c r="K574">
        <v>1</v>
      </c>
      <c r="N574">
        <f t="shared" si="32"/>
        <v>1</v>
      </c>
      <c r="S574" t="str">
        <f t="shared" si="31"/>
        <v>Noctua comes</v>
      </c>
    </row>
    <row r="575" spans="2:19" ht="12.75">
      <c r="B575" s="17"/>
      <c r="C575" s="1" t="s">
        <v>2531</v>
      </c>
      <c r="D575">
        <v>1</v>
      </c>
      <c r="H575" s="4" t="s">
        <v>636</v>
      </c>
      <c r="I575" t="s">
        <v>339</v>
      </c>
      <c r="J575" t="s">
        <v>1050</v>
      </c>
      <c r="K575">
        <v>1</v>
      </c>
      <c r="N575">
        <f t="shared" si="32"/>
        <v>1</v>
      </c>
      <c r="S575" t="str">
        <f t="shared" si="31"/>
        <v>Noctua janthina</v>
      </c>
    </row>
    <row r="576" spans="1:19" ht="12.75">
      <c r="A576">
        <v>1688</v>
      </c>
      <c r="B576" s="17" t="str">
        <f aca="true" t="shared" si="33" ref="B576:B587">HYPERLINK("http://observations.be/gebied/view/32595?from=2000-01-01&amp;to=2010-10-25&amp;sp="&amp;A576,"Scheutbos")</f>
        <v>Scheutbos</v>
      </c>
      <c r="C576" s="1" t="s">
        <v>279</v>
      </c>
      <c r="D576">
        <v>1</v>
      </c>
      <c r="F576" t="s">
        <v>537</v>
      </c>
      <c r="G576" t="s">
        <v>605</v>
      </c>
      <c r="H576" s="4" t="s">
        <v>636</v>
      </c>
      <c r="I576" t="s">
        <v>339</v>
      </c>
      <c r="J576" t="s">
        <v>1050</v>
      </c>
      <c r="K576">
        <v>1</v>
      </c>
      <c r="N576">
        <f t="shared" si="32"/>
        <v>1</v>
      </c>
      <c r="S576" t="str">
        <f t="shared" si="31"/>
        <v>Noctua pronuba</v>
      </c>
    </row>
    <row r="577" spans="1:19" ht="12.75">
      <c r="A577">
        <v>8918</v>
      </c>
      <c r="B577" s="17" t="str">
        <f t="shared" si="33"/>
        <v>Scheutbos</v>
      </c>
      <c r="C577" s="1" t="s">
        <v>98</v>
      </c>
      <c r="D577">
        <v>1</v>
      </c>
      <c r="F577" t="s">
        <v>1851</v>
      </c>
      <c r="H577" s="4" t="s">
        <v>636</v>
      </c>
      <c r="I577" t="s">
        <v>325</v>
      </c>
      <c r="K577">
        <v>1</v>
      </c>
      <c r="N577">
        <f t="shared" si="32"/>
        <v>1</v>
      </c>
      <c r="S577" t="str">
        <f t="shared" si="31"/>
        <v>Notocelia uddmanniana</v>
      </c>
    </row>
    <row r="578" spans="1:19" ht="12.75">
      <c r="A578">
        <v>706</v>
      </c>
      <c r="B578" s="17" t="str">
        <f t="shared" si="33"/>
        <v>Scheutbos</v>
      </c>
      <c r="C578" s="1" t="s">
        <v>821</v>
      </c>
      <c r="D578">
        <v>1</v>
      </c>
      <c r="F578" t="s">
        <v>1854</v>
      </c>
      <c r="G578" t="s">
        <v>1855</v>
      </c>
      <c r="H578" s="4" t="s">
        <v>636</v>
      </c>
      <c r="I578" t="s">
        <v>613</v>
      </c>
      <c r="K578">
        <v>1</v>
      </c>
      <c r="N578">
        <f t="shared" si="32"/>
        <v>1</v>
      </c>
      <c r="S578" t="str">
        <f t="shared" si="31"/>
        <v>Ochlodes sylvanus</v>
      </c>
    </row>
    <row r="579" spans="1:19" ht="12.75">
      <c r="A579">
        <v>8355</v>
      </c>
      <c r="B579" s="17" t="str">
        <f t="shared" si="33"/>
        <v>Scheutbos</v>
      </c>
      <c r="C579" s="1" t="s">
        <v>1067</v>
      </c>
      <c r="D579">
        <v>1</v>
      </c>
      <c r="F579" t="s">
        <v>1856</v>
      </c>
      <c r="G579" t="s">
        <v>1857</v>
      </c>
      <c r="H579" s="4" t="s">
        <v>636</v>
      </c>
      <c r="I579" t="s">
        <v>339</v>
      </c>
      <c r="J579" t="s">
        <v>1050</v>
      </c>
      <c r="K579">
        <v>1</v>
      </c>
      <c r="L579">
        <v>1</v>
      </c>
      <c r="N579">
        <f t="shared" si="32"/>
        <v>1</v>
      </c>
      <c r="S579" t="str">
        <f aca="true" t="shared" si="34" ref="S579:S607">C579</f>
        <v>Ochropleura plecta</v>
      </c>
    </row>
    <row r="580" spans="1:19" ht="12.75">
      <c r="A580">
        <v>20177</v>
      </c>
      <c r="B580" s="17" t="str">
        <f t="shared" si="33"/>
        <v>Scheutbos</v>
      </c>
      <c r="C580" s="1" t="s">
        <v>163</v>
      </c>
      <c r="D580">
        <v>1</v>
      </c>
      <c r="F580" t="s">
        <v>1858</v>
      </c>
      <c r="H580" s="4" t="s">
        <v>636</v>
      </c>
      <c r="I580" t="s">
        <v>339</v>
      </c>
      <c r="K580">
        <v>1</v>
      </c>
      <c r="N580">
        <f t="shared" si="32"/>
        <v>1</v>
      </c>
      <c r="S580" t="str">
        <f t="shared" si="34"/>
        <v>Oligia sp</v>
      </c>
    </row>
    <row r="581" spans="1:19" ht="12.75">
      <c r="A581">
        <v>2029</v>
      </c>
      <c r="B581" s="17" t="str">
        <f t="shared" si="33"/>
        <v>Scheutbos</v>
      </c>
      <c r="C581" s="1" t="s">
        <v>101</v>
      </c>
      <c r="D581">
        <v>1</v>
      </c>
      <c r="F581" t="s">
        <v>16</v>
      </c>
      <c r="G581" t="s">
        <v>17</v>
      </c>
      <c r="H581" s="4" t="s">
        <v>636</v>
      </c>
      <c r="I581" t="s">
        <v>611</v>
      </c>
      <c r="K581">
        <v>1</v>
      </c>
      <c r="N581">
        <f t="shared" si="32"/>
        <v>1</v>
      </c>
      <c r="S581" t="str">
        <f t="shared" si="34"/>
        <v>Operophtera brumata</v>
      </c>
    </row>
    <row r="582" spans="1:19" ht="12.75">
      <c r="A582">
        <v>1452</v>
      </c>
      <c r="B582" s="17" t="str">
        <f t="shared" si="33"/>
        <v>Scheutbos</v>
      </c>
      <c r="C582" s="1" t="s">
        <v>869</v>
      </c>
      <c r="D582">
        <v>1</v>
      </c>
      <c r="F582" t="s">
        <v>870</v>
      </c>
      <c r="G582" t="s">
        <v>871</v>
      </c>
      <c r="H582" s="4" t="s">
        <v>636</v>
      </c>
      <c r="I582" t="s">
        <v>611</v>
      </c>
      <c r="K582">
        <v>1</v>
      </c>
      <c r="N582">
        <f t="shared" si="32"/>
        <v>1</v>
      </c>
      <c r="S582" t="str">
        <f t="shared" si="34"/>
        <v>Opisthograptis luteolata</v>
      </c>
    </row>
    <row r="583" spans="1:19" ht="12.75">
      <c r="A583">
        <v>1976</v>
      </c>
      <c r="B583" s="17" t="str">
        <f t="shared" si="33"/>
        <v>Scheutbos</v>
      </c>
      <c r="C583" s="1" t="s">
        <v>484</v>
      </c>
      <c r="D583">
        <v>1</v>
      </c>
      <c r="E583">
        <v>150</v>
      </c>
      <c r="F583" t="s">
        <v>531</v>
      </c>
      <c r="G583" t="s">
        <v>476</v>
      </c>
      <c r="H583" s="4" t="s">
        <v>636</v>
      </c>
      <c r="I583" t="s">
        <v>614</v>
      </c>
      <c r="K583">
        <v>1</v>
      </c>
      <c r="N583">
        <f t="shared" si="32"/>
        <v>1</v>
      </c>
      <c r="S583" t="str">
        <f t="shared" si="34"/>
        <v>Orgyia antiqua</v>
      </c>
    </row>
    <row r="584" spans="2:19" ht="12.75">
      <c r="B584" s="17" t="str">
        <f t="shared" si="33"/>
        <v>Scheutbos</v>
      </c>
      <c r="C584" s="1" t="s">
        <v>1418</v>
      </c>
      <c r="D584">
        <v>1</v>
      </c>
      <c r="F584" t="s">
        <v>1860</v>
      </c>
      <c r="G584" t="s">
        <v>1861</v>
      </c>
      <c r="H584" s="4" t="s">
        <v>636</v>
      </c>
      <c r="I584" t="s">
        <v>339</v>
      </c>
      <c r="J584" t="s">
        <v>1050</v>
      </c>
      <c r="K584">
        <v>1</v>
      </c>
      <c r="N584">
        <f t="shared" si="32"/>
        <v>1</v>
      </c>
      <c r="S584" t="str">
        <f t="shared" si="34"/>
        <v>Orthosia cerasi</v>
      </c>
    </row>
    <row r="585" spans="1:19" ht="12.75">
      <c r="A585">
        <v>1835</v>
      </c>
      <c r="B585" s="17" t="str">
        <f t="shared" si="33"/>
        <v>Scheutbos</v>
      </c>
      <c r="C585" s="7" t="s">
        <v>1281</v>
      </c>
      <c r="D585">
        <v>1</v>
      </c>
      <c r="F585" t="s">
        <v>1862</v>
      </c>
      <c r="G585" t="s">
        <v>1863</v>
      </c>
      <c r="H585" s="4" t="s">
        <v>636</v>
      </c>
      <c r="I585" t="s">
        <v>339</v>
      </c>
      <c r="J585" t="s">
        <v>1050</v>
      </c>
      <c r="K585">
        <v>1</v>
      </c>
      <c r="N585">
        <f t="shared" si="32"/>
        <v>1</v>
      </c>
      <c r="S585" t="str">
        <f t="shared" si="34"/>
        <v>Orthosia cruda</v>
      </c>
    </row>
    <row r="586" spans="2:19" ht="12.75">
      <c r="B586" s="17" t="str">
        <f t="shared" si="33"/>
        <v>Scheutbos</v>
      </c>
      <c r="C586" s="7" t="s">
        <v>1272</v>
      </c>
      <c r="D586">
        <v>1</v>
      </c>
      <c r="H586" s="4" t="s">
        <v>636</v>
      </c>
      <c r="I586" t="s">
        <v>339</v>
      </c>
      <c r="J586" t="s">
        <v>1050</v>
      </c>
      <c r="K586">
        <v>0</v>
      </c>
      <c r="N586">
        <f t="shared" si="32"/>
        <v>1</v>
      </c>
      <c r="S586" t="str">
        <f t="shared" si="34"/>
        <v>Orthosia munda</v>
      </c>
    </row>
    <row r="587" spans="1:19" ht="12.75">
      <c r="A587">
        <v>9455</v>
      </c>
      <c r="B587" s="17" t="str">
        <f t="shared" si="33"/>
        <v>Scheutbos</v>
      </c>
      <c r="C587" s="1" t="s">
        <v>823</v>
      </c>
      <c r="D587">
        <v>1</v>
      </c>
      <c r="F587" t="s">
        <v>1868</v>
      </c>
      <c r="H587" s="4" t="s">
        <v>636</v>
      </c>
      <c r="I587" t="s">
        <v>325</v>
      </c>
      <c r="K587">
        <v>1</v>
      </c>
      <c r="N587">
        <f t="shared" si="32"/>
        <v>1</v>
      </c>
      <c r="S587" t="str">
        <f t="shared" si="34"/>
        <v>Pammene aurana</v>
      </c>
    </row>
    <row r="588" spans="2:19" ht="12.75">
      <c r="B588" s="17"/>
      <c r="C588" s="1" t="s">
        <v>2311</v>
      </c>
      <c r="D588">
        <v>1</v>
      </c>
      <c r="H588" s="4" t="s">
        <v>636</v>
      </c>
      <c r="I588" t="s">
        <v>325</v>
      </c>
      <c r="J588" t="s">
        <v>1050</v>
      </c>
      <c r="K588">
        <v>0</v>
      </c>
      <c r="N588">
        <f t="shared" si="32"/>
        <v>1</v>
      </c>
      <c r="S588" t="str">
        <f t="shared" si="34"/>
        <v>Pandemis cinnamomeana</v>
      </c>
    </row>
    <row r="589" spans="1:19" ht="12.75">
      <c r="A589">
        <v>694</v>
      </c>
      <c r="B589" s="17" t="str">
        <f>HYPERLINK("http://observations.be/gebied/view/32595?from=2000-01-01&amp;to=2010-10-25&amp;sp="&amp;A589,"Scheutbos")</f>
        <v>Scheutbos</v>
      </c>
      <c r="C589" s="1" t="s">
        <v>1164</v>
      </c>
      <c r="D589">
        <v>1</v>
      </c>
      <c r="F589" t="s">
        <v>1869</v>
      </c>
      <c r="G589" t="s">
        <v>1870</v>
      </c>
      <c r="H589" s="4" t="s">
        <v>636</v>
      </c>
      <c r="I589" t="s">
        <v>1165</v>
      </c>
      <c r="K589">
        <v>1</v>
      </c>
      <c r="N589">
        <f t="shared" si="32"/>
        <v>1</v>
      </c>
      <c r="S589" t="str">
        <f t="shared" si="34"/>
        <v>Papilio machaon</v>
      </c>
    </row>
    <row r="590" spans="1:19" ht="12.75">
      <c r="A590">
        <v>696</v>
      </c>
      <c r="B590" s="17" t="str">
        <f>HYPERLINK("http://observations.be/gebied/view/32595?from=2000-01-01&amp;to=2010-10-25&amp;sp="&amp;A590,"Scheutbos")</f>
        <v>Scheutbos</v>
      </c>
      <c r="C590" s="1" t="s">
        <v>618</v>
      </c>
      <c r="D590">
        <v>1</v>
      </c>
      <c r="E590">
        <v>120</v>
      </c>
      <c r="F590" t="s">
        <v>192</v>
      </c>
      <c r="G590" t="s">
        <v>477</v>
      </c>
      <c r="H590" s="4" t="s">
        <v>636</v>
      </c>
      <c r="I590" t="s">
        <v>535</v>
      </c>
      <c r="K590">
        <v>1</v>
      </c>
      <c r="N590">
        <f t="shared" si="32"/>
        <v>1</v>
      </c>
      <c r="S590" t="str">
        <f t="shared" si="34"/>
        <v>Pararge aegeria</v>
      </c>
    </row>
    <row r="591" spans="2:19" ht="12.75">
      <c r="B591" s="17"/>
      <c r="C591" s="1" t="s">
        <v>2540</v>
      </c>
      <c r="D591">
        <v>1</v>
      </c>
      <c r="H591" s="4" t="s">
        <v>636</v>
      </c>
      <c r="I591" t="s">
        <v>611</v>
      </c>
      <c r="J591" t="s">
        <v>1050</v>
      </c>
      <c r="K591">
        <v>1</v>
      </c>
      <c r="N591">
        <f t="shared" si="32"/>
        <v>1</v>
      </c>
      <c r="S591" t="str">
        <f t="shared" si="34"/>
        <v>Peribatodes rhomboidaria 2ème gén</v>
      </c>
    </row>
    <row r="592" spans="1:19" ht="12.75">
      <c r="A592">
        <v>1973</v>
      </c>
      <c r="B592" s="17" t="str">
        <f>HYPERLINK("http://observations.be/gebied/view/32595?from=2000-01-01&amp;to=2010-10-25&amp;sp="&amp;A592,"Scheutbos")</f>
        <v>Scheutbos</v>
      </c>
      <c r="C592" s="1" t="s">
        <v>391</v>
      </c>
      <c r="D592">
        <v>1</v>
      </c>
      <c r="E592">
        <v>162</v>
      </c>
      <c r="F592" t="s">
        <v>538</v>
      </c>
      <c r="G592" t="s">
        <v>478</v>
      </c>
      <c r="H592" s="4" t="s">
        <v>636</v>
      </c>
      <c r="I592" t="s">
        <v>339</v>
      </c>
      <c r="K592">
        <v>1</v>
      </c>
      <c r="N592">
        <f t="shared" si="32"/>
        <v>1</v>
      </c>
      <c r="S592" t="str">
        <f t="shared" si="34"/>
        <v>Phlogophora meticulosa</v>
      </c>
    </row>
    <row r="593" spans="1:19" ht="12.75">
      <c r="A593">
        <v>1827</v>
      </c>
      <c r="B593" s="17" t="str">
        <f>HYPERLINK("http://observations.be/gebied/view/32595?from=2000-01-01&amp;to=2010-10-25&amp;sp="&amp;A593,"Scheutbos")</f>
        <v>Scheutbos</v>
      </c>
      <c r="C593" s="1" t="s">
        <v>791</v>
      </c>
      <c r="D593">
        <v>1</v>
      </c>
      <c r="F593" t="s">
        <v>1881</v>
      </c>
      <c r="G593" t="s">
        <v>792</v>
      </c>
      <c r="H593" s="4" t="s">
        <v>636</v>
      </c>
      <c r="I593" t="s">
        <v>607</v>
      </c>
      <c r="K593">
        <v>1</v>
      </c>
      <c r="N593">
        <f t="shared" si="32"/>
        <v>1</v>
      </c>
      <c r="S593" t="str">
        <f t="shared" si="34"/>
        <v>Phragmatobia fuliginosa</v>
      </c>
    </row>
    <row r="594" spans="2:19" ht="12.75">
      <c r="B594" s="17"/>
      <c r="C594" s="1" t="s">
        <v>2381</v>
      </c>
      <c r="D594">
        <v>1</v>
      </c>
      <c r="H594" s="4" t="s">
        <v>636</v>
      </c>
      <c r="I594" t="s">
        <v>684</v>
      </c>
      <c r="J594" t="s">
        <v>1050</v>
      </c>
      <c r="N594">
        <f t="shared" si="32"/>
        <v>1</v>
      </c>
      <c r="S594" t="str">
        <f t="shared" si="34"/>
        <v>Phyllocnistis unipunctella</v>
      </c>
    </row>
    <row r="595" spans="2:19" ht="12.75">
      <c r="B595" s="17"/>
      <c r="C595" s="1" t="s">
        <v>2382</v>
      </c>
      <c r="D595">
        <v>1</v>
      </c>
      <c r="H595" s="4" t="s">
        <v>636</v>
      </c>
      <c r="I595" t="s">
        <v>684</v>
      </c>
      <c r="J595" t="s">
        <v>1050</v>
      </c>
      <c r="N595">
        <f t="shared" si="32"/>
        <v>1</v>
      </c>
      <c r="S595" t="str">
        <f t="shared" si="34"/>
        <v>Phyllonorycter harrisella</v>
      </c>
    </row>
    <row r="596" spans="2:19" ht="12.75">
      <c r="B596" s="17"/>
      <c r="C596" s="1" t="s">
        <v>2364</v>
      </c>
      <c r="D596">
        <v>1</v>
      </c>
      <c r="H596" s="4" t="s">
        <v>636</v>
      </c>
      <c r="I596" t="s">
        <v>684</v>
      </c>
      <c r="J596" t="s">
        <v>1050</v>
      </c>
      <c r="N596">
        <f t="shared" si="32"/>
        <v>1</v>
      </c>
      <c r="S596" t="str">
        <f t="shared" si="34"/>
        <v>Phyllonorycter nicelii</v>
      </c>
    </row>
    <row r="597" spans="1:19" ht="12.75">
      <c r="A597">
        <v>705</v>
      </c>
      <c r="B597" s="17" t="str">
        <f>HYPERLINK("http://observations.be/gebied/view/32595?from=2000-01-01&amp;to=2010-10-25&amp;sp="&amp;A597,"Scheutbos")</f>
        <v>Scheutbos</v>
      </c>
      <c r="C597" s="1" t="s">
        <v>1448</v>
      </c>
      <c r="D597">
        <v>1</v>
      </c>
      <c r="F597" t="s">
        <v>1450</v>
      </c>
      <c r="G597" t="s">
        <v>1449</v>
      </c>
      <c r="H597" s="4" t="s">
        <v>636</v>
      </c>
      <c r="I597" t="s">
        <v>536</v>
      </c>
      <c r="K597">
        <v>1</v>
      </c>
      <c r="N597">
        <f t="shared" si="32"/>
        <v>1</v>
      </c>
      <c r="S597" t="str">
        <f t="shared" si="34"/>
        <v>Pieris brassicae</v>
      </c>
    </row>
    <row r="598" spans="1:19" ht="12.75">
      <c r="A598">
        <v>709</v>
      </c>
      <c r="B598" s="17" t="str">
        <f>HYPERLINK("http://observations.be/gebied/view/32595?from=2000-01-01&amp;to=2010-10-25&amp;sp="&amp;A598,"Scheutbos")</f>
        <v>Scheutbos</v>
      </c>
      <c r="C598" s="1" t="s">
        <v>677</v>
      </c>
      <c r="D598">
        <v>1</v>
      </c>
      <c r="E598">
        <v>114</v>
      </c>
      <c r="F598" t="s">
        <v>385</v>
      </c>
      <c r="G598" t="s">
        <v>418</v>
      </c>
      <c r="H598" s="4" t="s">
        <v>636</v>
      </c>
      <c r="I598" t="s">
        <v>536</v>
      </c>
      <c r="K598">
        <v>1</v>
      </c>
      <c r="N598">
        <f t="shared" si="32"/>
        <v>1</v>
      </c>
      <c r="S598" t="str">
        <f t="shared" si="34"/>
        <v>Pieris napi</v>
      </c>
    </row>
    <row r="599" spans="1:19" ht="12.75">
      <c r="A599">
        <v>710</v>
      </c>
      <c r="B599" s="17" t="str">
        <f>HYPERLINK("http://observations.be/gebied/view/32595?from=2000-01-01&amp;to=2010-10-25&amp;sp="&amp;A599,"Scheutbos")</f>
        <v>Scheutbos</v>
      </c>
      <c r="C599" s="1" t="s">
        <v>321</v>
      </c>
      <c r="D599">
        <v>1</v>
      </c>
      <c r="E599">
        <v>114</v>
      </c>
      <c r="F599" t="s">
        <v>455</v>
      </c>
      <c r="G599" t="s">
        <v>421</v>
      </c>
      <c r="H599" s="4" t="s">
        <v>636</v>
      </c>
      <c r="I599" t="s">
        <v>536</v>
      </c>
      <c r="J599" t="s">
        <v>1050</v>
      </c>
      <c r="K599">
        <v>1</v>
      </c>
      <c r="N599">
        <f t="shared" si="32"/>
        <v>1</v>
      </c>
      <c r="S599" t="str">
        <f t="shared" si="34"/>
        <v>Pieris rapae</v>
      </c>
    </row>
    <row r="600" spans="2:19" ht="12.75">
      <c r="B600" s="17"/>
      <c r="C600" s="1" t="s">
        <v>2586</v>
      </c>
      <c r="D600">
        <v>1</v>
      </c>
      <c r="H600" s="4" t="s">
        <v>636</v>
      </c>
      <c r="I600" t="s">
        <v>763</v>
      </c>
      <c r="J600" t="s">
        <v>1050</v>
      </c>
      <c r="N600">
        <f t="shared" si="32"/>
        <v>1</v>
      </c>
      <c r="S600" t="str">
        <f t="shared" si="34"/>
        <v>Platyptilia sp (tetradactyla?)</v>
      </c>
    </row>
    <row r="601" spans="1:19" ht="12.75">
      <c r="A601">
        <v>1791</v>
      </c>
      <c r="B601" s="17" t="str">
        <f aca="true" t="shared" si="35" ref="B601:B611">HYPERLINK("http://observations.be/gebied/view/32595?from=2000-01-01&amp;to=2010-10-25&amp;sp="&amp;A601,"Scheutbos")</f>
        <v>Scheutbos</v>
      </c>
      <c r="C601" s="1" t="s">
        <v>13</v>
      </c>
      <c r="D601">
        <v>1</v>
      </c>
      <c r="F601" t="s">
        <v>14</v>
      </c>
      <c r="G601" t="s">
        <v>15</v>
      </c>
      <c r="H601" s="4" t="s">
        <v>636</v>
      </c>
      <c r="I601" t="s">
        <v>610</v>
      </c>
      <c r="K601">
        <v>1</v>
      </c>
      <c r="N601">
        <f t="shared" si="32"/>
        <v>1</v>
      </c>
      <c r="S601" t="str">
        <f t="shared" si="34"/>
        <v>Pleuroptya ruralis</v>
      </c>
    </row>
    <row r="602" spans="1:19" ht="12.75">
      <c r="A602">
        <v>25740</v>
      </c>
      <c r="B602" s="17" t="str">
        <f t="shared" si="35"/>
        <v>Scheutbos</v>
      </c>
      <c r="C602" s="1" t="s">
        <v>1130</v>
      </c>
      <c r="D602">
        <v>1</v>
      </c>
      <c r="H602" s="4" t="s">
        <v>636</v>
      </c>
      <c r="I602" t="s">
        <v>1131</v>
      </c>
      <c r="J602" t="s">
        <v>1050</v>
      </c>
      <c r="K602">
        <v>1</v>
      </c>
      <c r="N602">
        <f t="shared" si="32"/>
        <v>1</v>
      </c>
      <c r="S602" t="str">
        <f t="shared" si="34"/>
        <v>Pleurota sp</v>
      </c>
    </row>
    <row r="603" spans="2:19" ht="12.75">
      <c r="B603" s="17"/>
      <c r="C603" s="1" t="s">
        <v>2778</v>
      </c>
      <c r="D603">
        <v>1</v>
      </c>
      <c r="H603" s="4" t="s">
        <v>636</v>
      </c>
      <c r="I603" t="s">
        <v>339</v>
      </c>
      <c r="J603" t="s">
        <v>2779</v>
      </c>
      <c r="N603">
        <f t="shared" si="32"/>
        <v>1</v>
      </c>
      <c r="S603" t="str">
        <f t="shared" si="34"/>
        <v>Plusia festucae</v>
      </c>
    </row>
    <row r="604" spans="1:19" ht="12.75">
      <c r="A604">
        <v>703</v>
      </c>
      <c r="B604" s="17" t="str">
        <f t="shared" si="35"/>
        <v>Scheutbos</v>
      </c>
      <c r="C604" s="1" t="s">
        <v>154</v>
      </c>
      <c r="D604">
        <v>1</v>
      </c>
      <c r="E604">
        <v>116</v>
      </c>
      <c r="F604" t="s">
        <v>155</v>
      </c>
      <c r="G604" t="s">
        <v>422</v>
      </c>
      <c r="H604" s="4" t="s">
        <v>636</v>
      </c>
      <c r="I604" t="s">
        <v>535</v>
      </c>
      <c r="K604">
        <v>1</v>
      </c>
      <c r="N604">
        <f t="shared" si="32"/>
        <v>1</v>
      </c>
      <c r="S604" t="str">
        <f t="shared" si="34"/>
        <v>Polygonia c-album</v>
      </c>
    </row>
    <row r="605" spans="1:19" ht="12.75">
      <c r="A605">
        <v>708</v>
      </c>
      <c r="B605" s="17" t="str">
        <f t="shared" si="35"/>
        <v>Scheutbos</v>
      </c>
      <c r="C605" s="1" t="s">
        <v>52</v>
      </c>
      <c r="D605">
        <v>1</v>
      </c>
      <c r="E605">
        <v>122</v>
      </c>
      <c r="F605" t="s">
        <v>1238</v>
      </c>
      <c r="G605" t="s">
        <v>423</v>
      </c>
      <c r="H605" s="4" t="s">
        <v>636</v>
      </c>
      <c r="I605" t="s">
        <v>102</v>
      </c>
      <c r="K605">
        <v>1</v>
      </c>
      <c r="N605">
        <f t="shared" si="32"/>
        <v>1</v>
      </c>
      <c r="S605" t="str">
        <f t="shared" si="34"/>
        <v>Polyommatus icarus</v>
      </c>
    </row>
    <row r="606" spans="1:19" ht="12.75">
      <c r="A606">
        <v>8448</v>
      </c>
      <c r="B606" s="17" t="str">
        <f t="shared" si="35"/>
        <v>Scheutbos</v>
      </c>
      <c r="C606" s="1" t="s">
        <v>1023</v>
      </c>
      <c r="D606">
        <v>1</v>
      </c>
      <c r="F606" t="s">
        <v>1913</v>
      </c>
      <c r="H606" s="4" t="s">
        <v>636</v>
      </c>
      <c r="I606" t="s">
        <v>325</v>
      </c>
      <c r="J606" t="s">
        <v>1050</v>
      </c>
      <c r="K606">
        <v>1</v>
      </c>
      <c r="N606">
        <f t="shared" si="32"/>
        <v>1</v>
      </c>
      <c r="S606" t="str">
        <f t="shared" si="34"/>
        <v>Pseudargyrotoza conwagana</v>
      </c>
    </row>
    <row r="607" spans="1:19" ht="12.75">
      <c r="A607">
        <v>1682</v>
      </c>
      <c r="B607" s="17" t="str">
        <f t="shared" si="35"/>
        <v>Scheutbos</v>
      </c>
      <c r="C607" s="1" t="s">
        <v>1424</v>
      </c>
      <c r="D607">
        <v>1</v>
      </c>
      <c r="F607" t="s">
        <v>1426</v>
      </c>
      <c r="G607" t="s">
        <v>1425</v>
      </c>
      <c r="H607" s="4" t="s">
        <v>636</v>
      </c>
      <c r="I607" t="s">
        <v>763</v>
      </c>
      <c r="J607" t="s">
        <v>1050</v>
      </c>
      <c r="K607">
        <v>1</v>
      </c>
      <c r="N607">
        <f t="shared" si="32"/>
        <v>1</v>
      </c>
      <c r="S607" t="str">
        <f t="shared" si="34"/>
        <v>Pterophorus pentadactyla</v>
      </c>
    </row>
    <row r="608" spans="1:19" ht="12.75">
      <c r="A608">
        <v>1492</v>
      </c>
      <c r="B608" s="17" t="str">
        <f t="shared" si="35"/>
        <v>Scheutbos</v>
      </c>
      <c r="C608" s="1" t="s">
        <v>23</v>
      </c>
      <c r="D608">
        <v>1</v>
      </c>
      <c r="E608">
        <v>128</v>
      </c>
      <c r="F608" t="s">
        <v>1915</v>
      </c>
      <c r="H608" s="4" t="s">
        <v>636</v>
      </c>
      <c r="I608" t="s">
        <v>2437</v>
      </c>
      <c r="K608">
        <v>1</v>
      </c>
      <c r="N608">
        <f aca="true" t="shared" si="36" ref="N608:N638">D608</f>
        <v>1</v>
      </c>
      <c r="S608" t="str">
        <f aca="true" t="shared" si="37" ref="S608:S672">C608</f>
        <v>Pyrausta aurata</v>
      </c>
    </row>
    <row r="609" spans="2:19" ht="12.75">
      <c r="B609" s="17"/>
      <c r="C609" s="1" t="s">
        <v>2711</v>
      </c>
      <c r="D609">
        <v>1</v>
      </c>
      <c r="H609" s="4" t="s">
        <v>636</v>
      </c>
      <c r="I609" t="s">
        <v>2437</v>
      </c>
      <c r="N609">
        <v>1</v>
      </c>
      <c r="S609" t="str">
        <f t="shared" si="37"/>
        <v>Pyrausta purpuralis</v>
      </c>
    </row>
    <row r="610" spans="1:19" ht="12.75">
      <c r="A610">
        <v>715</v>
      </c>
      <c r="B610" s="17" t="str">
        <f t="shared" si="35"/>
        <v>Scheutbos</v>
      </c>
      <c r="C610" s="1" t="s">
        <v>125</v>
      </c>
      <c r="D610">
        <v>1</v>
      </c>
      <c r="E610">
        <v>120</v>
      </c>
      <c r="F610" t="s">
        <v>1916</v>
      </c>
      <c r="G610" t="s">
        <v>190</v>
      </c>
      <c r="H610" s="4" t="s">
        <v>636</v>
      </c>
      <c r="I610" t="s">
        <v>535</v>
      </c>
      <c r="K610">
        <v>1</v>
      </c>
      <c r="N610">
        <f t="shared" si="36"/>
        <v>1</v>
      </c>
      <c r="S610" t="str">
        <f t="shared" si="37"/>
        <v>Pyronia tithonus</v>
      </c>
    </row>
    <row r="611" spans="1:19" ht="12.75">
      <c r="A611">
        <v>1815</v>
      </c>
      <c r="B611" s="17" t="str">
        <f t="shared" si="35"/>
        <v>Scheutbos</v>
      </c>
      <c r="C611" s="1" t="s">
        <v>252</v>
      </c>
      <c r="D611">
        <v>1</v>
      </c>
      <c r="F611" t="s">
        <v>586</v>
      </c>
      <c r="G611" t="s">
        <v>587</v>
      </c>
      <c r="H611" s="4" t="s">
        <v>636</v>
      </c>
      <c r="I611" t="s">
        <v>339</v>
      </c>
      <c r="K611">
        <v>1</v>
      </c>
      <c r="N611">
        <f t="shared" si="36"/>
        <v>1</v>
      </c>
      <c r="S611" t="str">
        <f t="shared" si="37"/>
        <v>Rivula sericealis</v>
      </c>
    </row>
    <row r="612" spans="2:19" ht="12.75">
      <c r="B612" s="17"/>
      <c r="C612" s="1" t="s">
        <v>2797</v>
      </c>
      <c r="D612">
        <v>1</v>
      </c>
      <c r="F612" t="s">
        <v>2798</v>
      </c>
      <c r="G612" t="s">
        <v>2799</v>
      </c>
      <c r="H612" s="4" t="s">
        <v>636</v>
      </c>
      <c r="I612" t="s">
        <v>102</v>
      </c>
      <c r="J612" t="s">
        <v>2738</v>
      </c>
      <c r="N612">
        <f t="shared" si="36"/>
        <v>1</v>
      </c>
      <c r="S612" t="str">
        <f t="shared" si="37"/>
        <v>Satyrium w-album</v>
      </c>
    </row>
    <row r="613" spans="2:19" ht="12.75">
      <c r="B613" s="17"/>
      <c r="C613" s="1" t="s">
        <v>2541</v>
      </c>
      <c r="D613">
        <v>1</v>
      </c>
      <c r="H613" s="4" t="s">
        <v>636</v>
      </c>
      <c r="I613" t="s">
        <v>2437</v>
      </c>
      <c r="J613" t="s">
        <v>1050</v>
      </c>
      <c r="N613">
        <f t="shared" si="36"/>
        <v>1</v>
      </c>
      <c r="S613" t="str">
        <f t="shared" si="37"/>
        <v>Scoparia sp</v>
      </c>
    </row>
    <row r="614" spans="2:19" ht="12.75">
      <c r="B614" s="17"/>
      <c r="C614" s="1" t="s">
        <v>2840</v>
      </c>
      <c r="D614">
        <v>1</v>
      </c>
      <c r="H614" s="4" t="s">
        <v>636</v>
      </c>
      <c r="I614" t="s">
        <v>611</v>
      </c>
      <c r="J614" t="s">
        <v>1050</v>
      </c>
      <c r="N614">
        <f t="shared" si="36"/>
        <v>1</v>
      </c>
      <c r="S614" t="str">
        <f t="shared" si="37"/>
        <v>Scopula marginepunctata</v>
      </c>
    </row>
    <row r="615" spans="2:19" ht="12.75">
      <c r="B615" s="17"/>
      <c r="C615" s="1" t="s">
        <v>2354</v>
      </c>
      <c r="D615">
        <v>1</v>
      </c>
      <c r="H615" s="4" t="s">
        <v>636</v>
      </c>
      <c r="I615" t="s">
        <v>1031</v>
      </c>
      <c r="J615" t="s">
        <v>1050</v>
      </c>
      <c r="N615">
        <f t="shared" si="36"/>
        <v>1</v>
      </c>
      <c r="S615" t="str">
        <f t="shared" si="37"/>
        <v>Scythropia crataegella</v>
      </c>
    </row>
    <row r="616" spans="1:19" ht="12.75">
      <c r="A616">
        <v>8095</v>
      </c>
      <c r="B616" s="17" t="str">
        <f>HYPERLINK("http://observations.be/gebied/view/32595?from=2000-01-01&amp;to=2010-10-25&amp;sp="&amp;A616,"Scheutbos")</f>
        <v>Scheutbos</v>
      </c>
      <c r="C616" s="1" t="s">
        <v>1129</v>
      </c>
      <c r="D616">
        <v>1</v>
      </c>
      <c r="F616" t="s">
        <v>1927</v>
      </c>
      <c r="H616" s="4" t="s">
        <v>636</v>
      </c>
      <c r="I616" t="s">
        <v>611</v>
      </c>
      <c r="K616">
        <v>1</v>
      </c>
      <c r="N616">
        <f t="shared" si="36"/>
        <v>1</v>
      </c>
      <c r="S616" t="str">
        <f t="shared" si="37"/>
        <v>Selenia dentaria</v>
      </c>
    </row>
    <row r="617" spans="2:19" ht="12.75">
      <c r="B617" s="17"/>
      <c r="C617" s="1" t="s">
        <v>2576</v>
      </c>
      <c r="D617">
        <v>1</v>
      </c>
      <c r="G617" t="s">
        <v>2575</v>
      </c>
      <c r="H617" s="4" t="s">
        <v>636</v>
      </c>
      <c r="I617" t="s">
        <v>339</v>
      </c>
      <c r="J617" t="s">
        <v>2577</v>
      </c>
      <c r="N617">
        <f t="shared" si="36"/>
        <v>1</v>
      </c>
      <c r="S617" t="str">
        <f t="shared" si="37"/>
        <v>Shargacucullia scrophulariae</v>
      </c>
    </row>
    <row r="618" spans="1:19" ht="12.75">
      <c r="A618">
        <v>1743</v>
      </c>
      <c r="B618" s="17" t="str">
        <f>HYPERLINK("http://observations.be/gebied/view/32595?from=2000-01-01&amp;to=2010-10-25&amp;sp="&amp;A618,"Scheutbos")</f>
        <v>Scheutbos</v>
      </c>
      <c r="C618" s="1" t="s">
        <v>764</v>
      </c>
      <c r="D618">
        <v>1</v>
      </c>
      <c r="F618" t="s">
        <v>793</v>
      </c>
      <c r="G618" t="s">
        <v>792</v>
      </c>
      <c r="H618" s="4" t="s">
        <v>636</v>
      </c>
      <c r="I618" t="s">
        <v>607</v>
      </c>
      <c r="K618">
        <v>1</v>
      </c>
      <c r="N618">
        <f t="shared" si="36"/>
        <v>1</v>
      </c>
      <c r="S618" t="str">
        <f t="shared" si="37"/>
        <v>Spilosoma lubricipeda</v>
      </c>
    </row>
    <row r="619" spans="2:19" ht="12.75">
      <c r="B619" s="17"/>
      <c r="C619" s="1" t="s">
        <v>2312</v>
      </c>
      <c r="D619">
        <v>1</v>
      </c>
      <c r="H619" s="4" t="s">
        <v>636</v>
      </c>
      <c r="I619" t="s">
        <v>2271</v>
      </c>
      <c r="J619" t="s">
        <v>1050</v>
      </c>
      <c r="K619">
        <v>1</v>
      </c>
      <c r="N619">
        <f t="shared" si="36"/>
        <v>1</v>
      </c>
      <c r="S619" t="str">
        <f t="shared" si="37"/>
        <v>Taleporia tubulosa</v>
      </c>
    </row>
    <row r="620" spans="2:19" ht="12.75">
      <c r="B620" s="17"/>
      <c r="C620" s="1" t="s">
        <v>2719</v>
      </c>
      <c r="D620">
        <v>1</v>
      </c>
      <c r="G620" t="s">
        <v>2720</v>
      </c>
      <c r="H620" s="4" t="s">
        <v>636</v>
      </c>
      <c r="I620" t="s">
        <v>102</v>
      </c>
      <c r="N620">
        <f t="shared" si="36"/>
        <v>1</v>
      </c>
      <c r="S620" t="str">
        <f t="shared" si="37"/>
        <v>Thecla betulae</v>
      </c>
    </row>
    <row r="621" spans="2:19" ht="12.75">
      <c r="B621" s="17"/>
      <c r="C621" s="1" t="s">
        <v>2534</v>
      </c>
      <c r="D621">
        <v>1</v>
      </c>
      <c r="H621" s="4" t="s">
        <v>636</v>
      </c>
      <c r="I621" t="s">
        <v>611</v>
      </c>
      <c r="J621" t="s">
        <v>1050</v>
      </c>
      <c r="K621">
        <v>1</v>
      </c>
      <c r="N621">
        <f t="shared" si="36"/>
        <v>1</v>
      </c>
      <c r="S621" t="str">
        <f t="shared" si="37"/>
        <v>Thera sp</v>
      </c>
    </row>
    <row r="622" spans="1:19" ht="12.75">
      <c r="A622">
        <v>717</v>
      </c>
      <c r="B622" s="17" t="str">
        <f>HYPERLINK("http://observations.be/gebied/view/32595?from=2000-01-01&amp;to=2010-10-25&amp;sp="&amp;A622,"Scheutbos")</f>
        <v>Scheutbos</v>
      </c>
      <c r="C622" s="1" t="s">
        <v>54</v>
      </c>
      <c r="D622">
        <v>1</v>
      </c>
      <c r="E622">
        <v>122</v>
      </c>
      <c r="F622" t="s">
        <v>319</v>
      </c>
      <c r="G622" t="s">
        <v>124</v>
      </c>
      <c r="H622" s="4" t="s">
        <v>636</v>
      </c>
      <c r="I622" t="s">
        <v>613</v>
      </c>
      <c r="K622">
        <v>1</v>
      </c>
      <c r="N622">
        <f t="shared" si="36"/>
        <v>1</v>
      </c>
      <c r="S622" t="str">
        <f t="shared" si="37"/>
        <v>Thymelicus lineola</v>
      </c>
    </row>
    <row r="623" spans="2:19" ht="12.75">
      <c r="B623" s="17"/>
      <c r="C623" s="1" t="s">
        <v>2816</v>
      </c>
      <c r="D623">
        <v>1</v>
      </c>
      <c r="G623" t="s">
        <v>2817</v>
      </c>
      <c r="H623" s="4" t="s">
        <v>636</v>
      </c>
      <c r="I623" t="s">
        <v>613</v>
      </c>
      <c r="N623">
        <f t="shared" si="36"/>
        <v>1</v>
      </c>
      <c r="S623" t="str">
        <f t="shared" si="37"/>
        <v>Thymelicus sylvestris</v>
      </c>
    </row>
    <row r="624" spans="2:19" ht="12.75">
      <c r="B624" s="17"/>
      <c r="C624" s="1" t="s">
        <v>2543</v>
      </c>
      <c r="D624">
        <v>1</v>
      </c>
      <c r="H624" s="4" t="s">
        <v>636</v>
      </c>
      <c r="I624" t="s">
        <v>339</v>
      </c>
      <c r="J624" t="s">
        <v>1050</v>
      </c>
      <c r="K624">
        <v>1</v>
      </c>
      <c r="N624">
        <f>D624</f>
        <v>1</v>
      </c>
      <c r="S624" t="str">
        <f>C624</f>
        <v>Tiliacea (Xanthia) aurago</v>
      </c>
    </row>
    <row r="625" spans="2:19" ht="12.75">
      <c r="B625" s="17"/>
      <c r="C625" s="1" t="s">
        <v>2481</v>
      </c>
      <c r="D625">
        <v>1</v>
      </c>
      <c r="F625" t="s">
        <v>2480</v>
      </c>
      <c r="H625" s="4" t="s">
        <v>636</v>
      </c>
      <c r="I625" t="s">
        <v>611</v>
      </c>
      <c r="K625">
        <v>1</v>
      </c>
      <c r="N625">
        <f t="shared" si="36"/>
        <v>1</v>
      </c>
      <c r="S625" t="str">
        <f t="shared" si="37"/>
        <v>Timandra comae</v>
      </c>
    </row>
    <row r="626" spans="2:19" ht="12.75">
      <c r="B626" s="17" t="str">
        <f>HYPERLINK("http://observations.be/gebied/view/32595?from=2000-01-01&amp;to=2010-10-25&amp;sp="&amp;A626,"Scheutbos")</f>
        <v>Scheutbos</v>
      </c>
      <c r="C626" s="1" t="s">
        <v>1276</v>
      </c>
      <c r="D626">
        <v>1</v>
      </c>
      <c r="H626" s="4" t="s">
        <v>636</v>
      </c>
      <c r="I626" t="s">
        <v>1277</v>
      </c>
      <c r="J626" t="s">
        <v>1050</v>
      </c>
      <c r="K626">
        <v>0</v>
      </c>
      <c r="N626">
        <f t="shared" si="36"/>
        <v>1</v>
      </c>
      <c r="S626" t="str">
        <f t="shared" si="37"/>
        <v>Tineidae sp</v>
      </c>
    </row>
    <row r="627" spans="2:19" ht="12.75">
      <c r="B627" s="17"/>
      <c r="C627" s="1" t="s">
        <v>2442</v>
      </c>
      <c r="D627">
        <v>1</v>
      </c>
      <c r="H627" s="4" t="s">
        <v>636</v>
      </c>
      <c r="I627" t="s">
        <v>325</v>
      </c>
      <c r="J627" t="s">
        <v>1050</v>
      </c>
      <c r="K627">
        <v>1</v>
      </c>
      <c r="N627">
        <f t="shared" si="36"/>
        <v>1</v>
      </c>
      <c r="S627" t="str">
        <f t="shared" si="37"/>
        <v>Tortrix viridana</v>
      </c>
    </row>
    <row r="628" spans="1:19" ht="12.75">
      <c r="A628">
        <v>1523</v>
      </c>
      <c r="B628" s="17" t="str">
        <f>HYPERLINK("http://observations.be/gebied/view/32595?from=2000-01-01&amp;to=2010-10-25&amp;sp="&amp;A628,"Scheutbos")</f>
        <v>Scheutbos</v>
      </c>
      <c r="C628" s="1" t="s">
        <v>281</v>
      </c>
      <c r="D628">
        <v>1</v>
      </c>
      <c r="E628">
        <v>154</v>
      </c>
      <c r="F628" t="s">
        <v>1974</v>
      </c>
      <c r="G628" t="s">
        <v>551</v>
      </c>
      <c r="H628" s="4" t="s">
        <v>636</v>
      </c>
      <c r="I628" t="s">
        <v>607</v>
      </c>
      <c r="K628">
        <v>1</v>
      </c>
      <c r="N628">
        <f t="shared" si="36"/>
        <v>1</v>
      </c>
      <c r="S628" t="str">
        <f t="shared" si="37"/>
        <v>Tyria jacobaeae</v>
      </c>
    </row>
    <row r="629" spans="1:19" ht="12.75">
      <c r="A629">
        <v>723</v>
      </c>
      <c r="B629" s="17" t="str">
        <f>HYPERLINK("http://observations.be/gebied/view/32595?from=2000-01-01&amp;to=2010-10-25&amp;sp="&amp;A629,"Scheutbos")</f>
        <v>Scheutbos</v>
      </c>
      <c r="C629" s="1" t="s">
        <v>181</v>
      </c>
      <c r="D629">
        <v>1</v>
      </c>
      <c r="E629">
        <v>118</v>
      </c>
      <c r="F629">
        <v>152</v>
      </c>
      <c r="G629" t="s">
        <v>440</v>
      </c>
      <c r="H629" s="4" t="s">
        <v>636</v>
      </c>
      <c r="I629" t="s">
        <v>535</v>
      </c>
      <c r="K629">
        <v>1</v>
      </c>
      <c r="N629">
        <f t="shared" si="36"/>
        <v>1</v>
      </c>
      <c r="S629" t="str">
        <f t="shared" si="37"/>
        <v>Vanessa atalanta</v>
      </c>
    </row>
    <row r="630" spans="1:19" ht="12.75">
      <c r="A630">
        <v>724</v>
      </c>
      <c r="B630" s="17" t="str">
        <f>HYPERLINK("http://observations.be/gebied/view/32595?from=2000-01-01&amp;to=2010-10-25&amp;sp="&amp;A630,"Scheutbos")</f>
        <v>Scheutbos</v>
      </c>
      <c r="C630" s="1" t="s">
        <v>1641</v>
      </c>
      <c r="D630">
        <v>1</v>
      </c>
      <c r="E630">
        <v>118</v>
      </c>
      <c r="G630" t="s">
        <v>230</v>
      </c>
      <c r="H630" s="4" t="s">
        <v>636</v>
      </c>
      <c r="I630" t="s">
        <v>535</v>
      </c>
      <c r="K630">
        <v>1</v>
      </c>
      <c r="N630">
        <f t="shared" si="36"/>
        <v>1</v>
      </c>
      <c r="S630" t="str">
        <f t="shared" si="37"/>
        <v>Vanessa cardui</v>
      </c>
    </row>
    <row r="631" spans="2:19" ht="12.75">
      <c r="B631" s="17"/>
      <c r="C631" s="1" t="s">
        <v>2532</v>
      </c>
      <c r="D631">
        <v>1</v>
      </c>
      <c r="H631" s="4" t="s">
        <v>636</v>
      </c>
      <c r="I631" t="s">
        <v>339</v>
      </c>
      <c r="J631" t="s">
        <v>1050</v>
      </c>
      <c r="K631">
        <v>1</v>
      </c>
      <c r="N631">
        <f t="shared" si="36"/>
        <v>1</v>
      </c>
      <c r="S631" t="str">
        <f t="shared" si="37"/>
        <v>Xanthia icteritia</v>
      </c>
    </row>
    <row r="632" spans="2:19" ht="12.75">
      <c r="B632" s="17"/>
      <c r="C632" s="7" t="s">
        <v>2691</v>
      </c>
      <c r="D632">
        <v>1</v>
      </c>
      <c r="H632" s="4" t="s">
        <v>636</v>
      </c>
      <c r="I632" t="s">
        <v>611</v>
      </c>
      <c r="J632" t="s">
        <v>1050</v>
      </c>
      <c r="N632">
        <f t="shared" si="36"/>
        <v>1</v>
      </c>
      <c r="S632" t="str">
        <f t="shared" si="37"/>
        <v>Xanthorhoe montanata</v>
      </c>
    </row>
    <row r="633" spans="2:19" ht="12.75">
      <c r="B633" s="17" t="str">
        <f aca="true" t="shared" si="38" ref="B633:B660">HYPERLINK("http://observations.be/gebied/view/32595?from=2000-01-01&amp;to=2010-10-25&amp;sp="&amp;A633,"Scheutbos")</f>
        <v>Scheutbos</v>
      </c>
      <c r="C633" s="1" t="s">
        <v>767</v>
      </c>
      <c r="D633">
        <v>1</v>
      </c>
      <c r="F633" t="s">
        <v>1987</v>
      </c>
      <c r="G633" t="s">
        <v>714</v>
      </c>
      <c r="H633" s="4" t="s">
        <v>636</v>
      </c>
      <c r="I633" t="s">
        <v>339</v>
      </c>
      <c r="K633">
        <v>1</v>
      </c>
      <c r="N633">
        <f t="shared" si="36"/>
        <v>1</v>
      </c>
      <c r="S633" t="str">
        <f t="shared" si="37"/>
        <v>Xestia C-nigrum</v>
      </c>
    </row>
    <row r="634" spans="2:19" ht="12.75">
      <c r="B634" s="17"/>
      <c r="C634" s="1" t="s">
        <v>2722</v>
      </c>
      <c r="D634">
        <v>1</v>
      </c>
      <c r="H634" s="4" t="s">
        <v>636</v>
      </c>
      <c r="I634" t="s">
        <v>339</v>
      </c>
      <c r="N634">
        <f t="shared" si="36"/>
        <v>1</v>
      </c>
      <c r="S634" t="str">
        <f t="shared" si="37"/>
        <v>Xestia xanthographa</v>
      </c>
    </row>
    <row r="635" spans="1:19" ht="12.75">
      <c r="A635">
        <v>8487</v>
      </c>
      <c r="B635" s="17" t="str">
        <f t="shared" si="38"/>
        <v>Scheutbos</v>
      </c>
      <c r="C635" s="1" t="s">
        <v>1030</v>
      </c>
      <c r="D635">
        <v>1</v>
      </c>
      <c r="F635" t="s">
        <v>1990</v>
      </c>
      <c r="G635" t="s">
        <v>1991</v>
      </c>
      <c r="H635" s="4" t="s">
        <v>636</v>
      </c>
      <c r="I635" t="s">
        <v>1031</v>
      </c>
      <c r="K635">
        <v>1</v>
      </c>
      <c r="N635">
        <f t="shared" si="36"/>
        <v>1</v>
      </c>
      <c r="S635" t="str">
        <f t="shared" si="37"/>
        <v>Yponomeuta cagnagella</v>
      </c>
    </row>
    <row r="636" spans="2:19" ht="12.75">
      <c r="B636" s="17"/>
      <c r="C636" s="1" t="s">
        <v>2727</v>
      </c>
      <c r="D636">
        <v>1</v>
      </c>
      <c r="H636" s="4" t="s">
        <v>636</v>
      </c>
      <c r="I636" t="s">
        <v>1031</v>
      </c>
      <c r="N636">
        <f t="shared" si="36"/>
        <v>1</v>
      </c>
      <c r="S636" t="str">
        <f t="shared" si="37"/>
        <v>Yponomeuta malinella</v>
      </c>
    </row>
    <row r="637" spans="1:19" ht="12.75">
      <c r="A637">
        <v>9265</v>
      </c>
      <c r="B637" s="17" t="str">
        <f t="shared" si="38"/>
        <v>Scheutbos</v>
      </c>
      <c r="C637" s="1" t="s">
        <v>466</v>
      </c>
      <c r="D637">
        <v>1</v>
      </c>
      <c r="F637" t="s">
        <v>307</v>
      </c>
      <c r="G637" t="s">
        <v>195</v>
      </c>
      <c r="H637" s="4" t="s">
        <v>636</v>
      </c>
      <c r="I637" t="s">
        <v>1031</v>
      </c>
      <c r="K637">
        <v>1</v>
      </c>
      <c r="N637">
        <f t="shared" si="36"/>
        <v>1</v>
      </c>
      <c r="S637" t="str">
        <f t="shared" si="37"/>
        <v>Yponomeuta padella</v>
      </c>
    </row>
    <row r="638" spans="1:19" ht="12.75">
      <c r="A638">
        <v>25644</v>
      </c>
      <c r="B638" s="17" t="str">
        <f t="shared" si="38"/>
        <v>Scheutbos</v>
      </c>
      <c r="C638" s="1" t="s">
        <v>1086</v>
      </c>
      <c r="D638">
        <v>1</v>
      </c>
      <c r="F638" t="s">
        <v>1992</v>
      </c>
      <c r="H638" s="4" t="s">
        <v>636</v>
      </c>
      <c r="I638" t="s">
        <v>1031</v>
      </c>
      <c r="K638">
        <v>1</v>
      </c>
      <c r="N638">
        <f t="shared" si="36"/>
        <v>1</v>
      </c>
      <c r="S638" t="str">
        <f t="shared" si="37"/>
        <v>Yponomeuta rorrella</v>
      </c>
    </row>
    <row r="639" spans="1:19" ht="12.75">
      <c r="A639">
        <v>8889</v>
      </c>
      <c r="B639" s="17" t="str">
        <f t="shared" si="38"/>
        <v>Scheutbos</v>
      </c>
      <c r="C639" s="2" t="s">
        <v>389</v>
      </c>
      <c r="D639">
        <v>1</v>
      </c>
      <c r="E639">
        <v>108</v>
      </c>
      <c r="F639" t="s">
        <v>255</v>
      </c>
      <c r="G639" t="s">
        <v>456</v>
      </c>
      <c r="H639" s="4" t="s">
        <v>250</v>
      </c>
      <c r="I639" t="s">
        <v>527</v>
      </c>
      <c r="K639">
        <v>1</v>
      </c>
      <c r="L639">
        <v>1</v>
      </c>
      <c r="S639" t="str">
        <f t="shared" si="37"/>
        <v>Panorpa communis</v>
      </c>
    </row>
    <row r="640" spans="1:19" ht="12.75">
      <c r="A640">
        <v>8889</v>
      </c>
      <c r="B640" s="17" t="str">
        <f t="shared" si="38"/>
        <v>Scheutbos</v>
      </c>
      <c r="C640" s="1" t="s">
        <v>2485</v>
      </c>
      <c r="D640">
        <v>1</v>
      </c>
      <c r="G640" t="s">
        <v>456</v>
      </c>
      <c r="H640" s="4" t="s">
        <v>250</v>
      </c>
      <c r="I640" t="s">
        <v>527</v>
      </c>
      <c r="K640">
        <v>1</v>
      </c>
      <c r="S640" t="str">
        <f t="shared" si="37"/>
        <v>Panorpa germanica</v>
      </c>
    </row>
    <row r="641" spans="1:19" ht="12.75">
      <c r="A641">
        <v>8889</v>
      </c>
      <c r="B641" s="17" t="str">
        <f t="shared" si="38"/>
        <v>Scheutbos</v>
      </c>
      <c r="C641" s="1" t="s">
        <v>1123</v>
      </c>
      <c r="D641">
        <v>1</v>
      </c>
      <c r="E641">
        <v>108</v>
      </c>
      <c r="G641" t="s">
        <v>456</v>
      </c>
      <c r="H641" s="4" t="s">
        <v>250</v>
      </c>
      <c r="I641" t="s">
        <v>527</v>
      </c>
      <c r="K641">
        <v>1</v>
      </c>
      <c r="L641">
        <v>1</v>
      </c>
      <c r="S641" t="str">
        <f t="shared" si="37"/>
        <v>Panorpa vulgaris</v>
      </c>
    </row>
    <row r="642" spans="2:19" ht="12.75">
      <c r="B642" s="17" t="str">
        <f t="shared" si="38"/>
        <v>Scheutbos</v>
      </c>
      <c r="C642" s="1" t="s">
        <v>1401</v>
      </c>
      <c r="D642">
        <v>1</v>
      </c>
      <c r="H642" s="4" t="s">
        <v>640</v>
      </c>
      <c r="I642" t="s">
        <v>262</v>
      </c>
      <c r="J642" t="s">
        <v>1402</v>
      </c>
      <c r="K642">
        <v>0</v>
      </c>
      <c r="M642">
        <v>1</v>
      </c>
      <c r="S642" t="str">
        <f t="shared" si="37"/>
        <v>Amobia sp</v>
      </c>
    </row>
    <row r="643" spans="2:19" ht="12.75">
      <c r="B643" s="17"/>
      <c r="C643" s="13" t="s">
        <v>2774</v>
      </c>
      <c r="D643">
        <v>1</v>
      </c>
      <c r="H643" s="8" t="s">
        <v>640</v>
      </c>
      <c r="I643" s="9" t="s">
        <v>416</v>
      </c>
      <c r="J643" s="9" t="s">
        <v>2765</v>
      </c>
      <c r="M643">
        <v>1</v>
      </c>
      <c r="S643" t="str">
        <f t="shared" si="37"/>
        <v>Anasimyia lineata</v>
      </c>
    </row>
    <row r="644" spans="1:19" ht="12.75">
      <c r="A644">
        <v>20208</v>
      </c>
      <c r="B644" s="17" t="str">
        <f t="shared" si="38"/>
        <v>Scheutbos</v>
      </c>
      <c r="C644" s="1" t="s">
        <v>758</v>
      </c>
      <c r="D644">
        <v>1</v>
      </c>
      <c r="H644" s="4" t="s">
        <v>640</v>
      </c>
      <c r="I644" t="s">
        <v>691</v>
      </c>
      <c r="K644">
        <v>1</v>
      </c>
      <c r="M644">
        <v>1</v>
      </c>
      <c r="S644" t="str">
        <f t="shared" si="37"/>
        <v>Anomoia purmunda</v>
      </c>
    </row>
    <row r="645" spans="1:19" ht="12.75">
      <c r="A645">
        <v>18352</v>
      </c>
      <c r="B645" s="17" t="str">
        <f t="shared" si="38"/>
        <v>Scheutbos</v>
      </c>
      <c r="C645" s="1" t="s">
        <v>768</v>
      </c>
      <c r="D645">
        <v>1</v>
      </c>
      <c r="G645" s="9" t="s">
        <v>1654</v>
      </c>
      <c r="H645" s="4" t="s">
        <v>640</v>
      </c>
      <c r="I645" t="s">
        <v>347</v>
      </c>
      <c r="K645">
        <v>1</v>
      </c>
      <c r="M645">
        <v>1</v>
      </c>
      <c r="S645" t="str">
        <f t="shared" si="37"/>
        <v>Anthomyia pluvialis</v>
      </c>
    </row>
    <row r="646" spans="1:19" ht="12.75">
      <c r="A646">
        <v>16688</v>
      </c>
      <c r="B646" s="17" t="str">
        <f t="shared" si="38"/>
        <v>Scheutbos</v>
      </c>
      <c r="C646" s="1" t="s">
        <v>1346</v>
      </c>
      <c r="D646">
        <v>1</v>
      </c>
      <c r="H646" s="4" t="s">
        <v>640</v>
      </c>
      <c r="I646" t="s">
        <v>347</v>
      </c>
      <c r="J646" t="s">
        <v>886</v>
      </c>
      <c r="K646">
        <v>0</v>
      </c>
      <c r="M646">
        <v>1</v>
      </c>
      <c r="S646" t="str">
        <f t="shared" si="37"/>
        <v>Anthomyiidae sp (prob.Hydrophoria lancifer)</v>
      </c>
    </row>
    <row r="647" spans="1:19" ht="12.75">
      <c r="A647">
        <v>16688</v>
      </c>
      <c r="B647" s="17" t="str">
        <f t="shared" si="38"/>
        <v>Scheutbos</v>
      </c>
      <c r="C647" s="1" t="s">
        <v>811</v>
      </c>
      <c r="D647">
        <v>1</v>
      </c>
      <c r="H647" s="4" t="s">
        <v>640</v>
      </c>
      <c r="I647" t="s">
        <v>347</v>
      </c>
      <c r="J647" t="s">
        <v>822</v>
      </c>
      <c r="K647">
        <v>0</v>
      </c>
      <c r="M647">
        <v>1</v>
      </c>
      <c r="S647" t="str">
        <f t="shared" si="37"/>
        <v>Anthomyiidae sp (prob.Hylemya)</v>
      </c>
    </row>
    <row r="648" spans="1:19" ht="12.75">
      <c r="A648">
        <v>8309</v>
      </c>
      <c r="B648" s="17" t="str">
        <f t="shared" si="38"/>
        <v>Scheutbos</v>
      </c>
      <c r="C648" s="1" t="s">
        <v>1057</v>
      </c>
      <c r="D648">
        <v>1</v>
      </c>
      <c r="F648" s="9" t="s">
        <v>1657</v>
      </c>
      <c r="H648" s="4" t="s">
        <v>640</v>
      </c>
      <c r="I648" t="s">
        <v>406</v>
      </c>
      <c r="K648">
        <v>1</v>
      </c>
      <c r="M648">
        <v>1</v>
      </c>
      <c r="S648" t="str">
        <f t="shared" si="37"/>
        <v>Anthrax anthrax</v>
      </c>
    </row>
    <row r="649" spans="1:19" ht="12.75">
      <c r="A649">
        <v>7775</v>
      </c>
      <c r="B649" s="17" t="str">
        <f t="shared" si="38"/>
        <v>Scheutbos</v>
      </c>
      <c r="C649" s="1" t="s">
        <v>1161</v>
      </c>
      <c r="D649">
        <v>1</v>
      </c>
      <c r="F649" t="s">
        <v>1162</v>
      </c>
      <c r="H649" s="4" t="s">
        <v>640</v>
      </c>
      <c r="I649" t="s">
        <v>416</v>
      </c>
      <c r="K649">
        <v>1</v>
      </c>
      <c r="M649">
        <v>1</v>
      </c>
      <c r="S649" t="str">
        <f t="shared" si="37"/>
        <v>Baccha elongata</v>
      </c>
    </row>
    <row r="650" spans="1:19" ht="12.75">
      <c r="A650">
        <v>26628</v>
      </c>
      <c r="B650" s="17" t="str">
        <f t="shared" si="38"/>
        <v>Scheutbos</v>
      </c>
      <c r="C650" s="1" t="s">
        <v>30</v>
      </c>
      <c r="D650">
        <v>1</v>
      </c>
      <c r="H650" s="4" t="s">
        <v>640</v>
      </c>
      <c r="I650" t="s">
        <v>349</v>
      </c>
      <c r="J650" t="s">
        <v>796</v>
      </c>
      <c r="K650">
        <v>1</v>
      </c>
      <c r="M650">
        <v>1</v>
      </c>
      <c r="S650" t="str">
        <f t="shared" si="37"/>
        <v>Bellardia sp</v>
      </c>
    </row>
    <row r="651" spans="2:19" ht="12.75">
      <c r="B651" s="17" t="str">
        <f t="shared" si="38"/>
        <v>Scheutbos</v>
      </c>
      <c r="C651" s="1" t="s">
        <v>1355</v>
      </c>
      <c r="D651">
        <v>1</v>
      </c>
      <c r="H651" s="4" t="s">
        <v>640</v>
      </c>
      <c r="I651" t="s">
        <v>179</v>
      </c>
      <c r="J651" t="s">
        <v>1356</v>
      </c>
      <c r="K651">
        <v>0</v>
      </c>
      <c r="M651">
        <v>1</v>
      </c>
      <c r="S651" t="str">
        <f t="shared" si="37"/>
        <v>Beris sp</v>
      </c>
    </row>
    <row r="652" spans="1:19" ht="12.75">
      <c r="A652">
        <v>8277</v>
      </c>
      <c r="B652" s="17" t="str">
        <f t="shared" si="38"/>
        <v>Scheutbos</v>
      </c>
      <c r="C652" s="1" t="s">
        <v>221</v>
      </c>
      <c r="D652">
        <v>1</v>
      </c>
      <c r="E652">
        <v>196</v>
      </c>
      <c r="F652" t="s">
        <v>570</v>
      </c>
      <c r="G652" t="s">
        <v>324</v>
      </c>
      <c r="H652" s="4" t="s">
        <v>640</v>
      </c>
      <c r="I652" t="s">
        <v>405</v>
      </c>
      <c r="K652">
        <v>1</v>
      </c>
      <c r="M652">
        <v>1</v>
      </c>
      <c r="S652" t="str">
        <f t="shared" si="37"/>
        <v>Bibio marci</v>
      </c>
    </row>
    <row r="653" spans="1:19" ht="12.75">
      <c r="A653">
        <v>186822</v>
      </c>
      <c r="B653" s="17" t="str">
        <f t="shared" si="38"/>
        <v>Scheutbos</v>
      </c>
      <c r="C653" s="12" t="s">
        <v>1081</v>
      </c>
      <c r="D653">
        <v>1</v>
      </c>
      <c r="H653" s="4" t="s">
        <v>640</v>
      </c>
      <c r="I653" t="s">
        <v>1082</v>
      </c>
      <c r="J653" t="s">
        <v>1083</v>
      </c>
      <c r="K653">
        <v>1</v>
      </c>
      <c r="M653">
        <v>1</v>
      </c>
      <c r="S653" t="str">
        <f t="shared" si="37"/>
        <v>Bicellaria vana</v>
      </c>
    </row>
    <row r="654" spans="1:19" ht="12.75">
      <c r="A654">
        <v>7733</v>
      </c>
      <c r="B654" s="17" t="str">
        <f t="shared" si="38"/>
        <v>Scheutbos</v>
      </c>
      <c r="C654" s="1" t="s">
        <v>69</v>
      </c>
      <c r="D654">
        <v>1</v>
      </c>
      <c r="E654">
        <v>200</v>
      </c>
      <c r="F654" t="s">
        <v>574</v>
      </c>
      <c r="G654" t="s">
        <v>253</v>
      </c>
      <c r="H654" s="4" t="s">
        <v>640</v>
      </c>
      <c r="I654" t="s">
        <v>406</v>
      </c>
      <c r="K654">
        <v>1</v>
      </c>
      <c r="M654">
        <v>1</v>
      </c>
      <c r="S654" t="str">
        <f t="shared" si="37"/>
        <v>Bombylius major</v>
      </c>
    </row>
    <row r="655" spans="1:19" ht="12.75">
      <c r="A655">
        <v>7786</v>
      </c>
      <c r="B655" s="17" t="str">
        <f t="shared" si="38"/>
        <v>Scheutbos</v>
      </c>
      <c r="C655" s="1" t="s">
        <v>1320</v>
      </c>
      <c r="D655">
        <v>1</v>
      </c>
      <c r="F655" s="7" t="s">
        <v>1321</v>
      </c>
      <c r="H655" s="4" t="s">
        <v>640</v>
      </c>
      <c r="I655" t="s">
        <v>416</v>
      </c>
      <c r="J655" t="s">
        <v>1319</v>
      </c>
      <c r="K655">
        <v>1</v>
      </c>
      <c r="M655">
        <v>1</v>
      </c>
      <c r="S655" t="str">
        <f t="shared" si="37"/>
        <v>Brachypalpus </v>
      </c>
    </row>
    <row r="656" spans="1:19" ht="12.75">
      <c r="A656">
        <v>20551</v>
      </c>
      <c r="B656" s="17" t="str">
        <f t="shared" si="38"/>
        <v>Scheutbos</v>
      </c>
      <c r="C656" s="1" t="s">
        <v>842</v>
      </c>
      <c r="D656">
        <v>1</v>
      </c>
      <c r="H656" s="4" t="s">
        <v>640</v>
      </c>
      <c r="I656" t="s">
        <v>844</v>
      </c>
      <c r="J656" t="s">
        <v>843</v>
      </c>
      <c r="K656">
        <v>1</v>
      </c>
      <c r="M656">
        <v>1</v>
      </c>
      <c r="S656" t="str">
        <f t="shared" si="37"/>
        <v>Calliopum sp</v>
      </c>
    </row>
    <row r="657" spans="1:19" ht="12.75">
      <c r="A657">
        <v>18683</v>
      </c>
      <c r="B657" s="17" t="str">
        <f t="shared" si="38"/>
        <v>Scheutbos</v>
      </c>
      <c r="C657" s="1" t="s">
        <v>808</v>
      </c>
      <c r="D657">
        <v>1</v>
      </c>
      <c r="H657" s="4" t="s">
        <v>640</v>
      </c>
      <c r="I657" t="s">
        <v>349</v>
      </c>
      <c r="J657" t="s">
        <v>806</v>
      </c>
      <c r="K657">
        <v>1</v>
      </c>
      <c r="M657">
        <v>1</v>
      </c>
      <c r="S657" t="str">
        <f t="shared" si="37"/>
        <v>Calliphora sp1</v>
      </c>
    </row>
    <row r="658" spans="1:19" ht="12.75">
      <c r="A658">
        <v>8086</v>
      </c>
      <c r="B658" s="17" t="str">
        <f t="shared" si="38"/>
        <v>Scheutbos</v>
      </c>
      <c r="C658" s="1" t="s">
        <v>829</v>
      </c>
      <c r="D658">
        <v>1</v>
      </c>
      <c r="F658" t="s">
        <v>1679</v>
      </c>
      <c r="H658" s="4" t="s">
        <v>640</v>
      </c>
      <c r="I658" t="s">
        <v>349</v>
      </c>
      <c r="J658" t="s">
        <v>830</v>
      </c>
      <c r="K658">
        <v>1</v>
      </c>
      <c r="M658">
        <v>1</v>
      </c>
      <c r="S658" t="str">
        <f t="shared" si="37"/>
        <v>Calliphora vicina</v>
      </c>
    </row>
    <row r="659" spans="1:19" ht="12.75">
      <c r="A659">
        <v>1764</v>
      </c>
      <c r="B659" s="17" t="str">
        <f t="shared" si="38"/>
        <v>Scheutbos</v>
      </c>
      <c r="C659" s="1" t="s">
        <v>58</v>
      </c>
      <c r="D659">
        <v>1</v>
      </c>
      <c r="F659" t="s">
        <v>1680</v>
      </c>
      <c r="H659" s="4" t="s">
        <v>640</v>
      </c>
      <c r="I659" t="s">
        <v>349</v>
      </c>
      <c r="J659" t="s">
        <v>1264</v>
      </c>
      <c r="K659">
        <v>1</v>
      </c>
      <c r="L659">
        <v>1</v>
      </c>
      <c r="M659">
        <v>1</v>
      </c>
      <c r="S659" t="str">
        <f t="shared" si="37"/>
        <v>Calliphora vomitoria</v>
      </c>
    </row>
    <row r="660" spans="2:19" ht="12.75">
      <c r="B660" s="17" t="str">
        <f t="shared" si="38"/>
        <v>Scheutbos</v>
      </c>
      <c r="C660" s="5" t="s">
        <v>818</v>
      </c>
      <c r="D660">
        <v>1</v>
      </c>
      <c r="H660" s="4" t="s">
        <v>819</v>
      </c>
      <c r="I660" t="s">
        <v>802</v>
      </c>
      <c r="J660" t="s">
        <v>820</v>
      </c>
      <c r="K660">
        <v>0</v>
      </c>
      <c r="L660">
        <v>1</v>
      </c>
      <c r="M660">
        <v>1</v>
      </c>
      <c r="S660" t="str">
        <f t="shared" si="37"/>
        <v>Callomyia sp</v>
      </c>
    </row>
    <row r="661" spans="2:19" ht="12.75">
      <c r="B661" s="17" t="str">
        <f aca="true" t="shared" si="39" ref="B661:B750">HYPERLINK("http://observations.be/gebied/view/32595?from=2000-01-01&amp;to=2010-10-25&amp;sp="&amp;A661,"Scheutbos")</f>
        <v>Scheutbos</v>
      </c>
      <c r="C661" s="1" t="s">
        <v>1403</v>
      </c>
      <c r="D661">
        <v>1</v>
      </c>
      <c r="H661" s="4" t="s">
        <v>640</v>
      </c>
      <c r="I661" t="s">
        <v>852</v>
      </c>
      <c r="J661" t="s">
        <v>806</v>
      </c>
      <c r="K661">
        <v>0</v>
      </c>
      <c r="M661">
        <v>1</v>
      </c>
      <c r="S661" t="str">
        <f t="shared" si="37"/>
        <v>Carcelia sp</v>
      </c>
    </row>
    <row r="662" spans="2:19" ht="12.75">
      <c r="B662" s="17"/>
      <c r="C662" s="1" t="s">
        <v>2844</v>
      </c>
      <c r="D662">
        <v>1</v>
      </c>
      <c r="H662" s="4" t="s">
        <v>640</v>
      </c>
      <c r="I662" t="s">
        <v>416</v>
      </c>
      <c r="M662">
        <v>1</v>
      </c>
      <c r="S662" t="str">
        <f t="shared" si="37"/>
        <v>Ceriana conopsoides</v>
      </c>
    </row>
    <row r="663" spans="2:19" ht="12.75">
      <c r="B663" s="17"/>
      <c r="C663" s="1" t="s">
        <v>2082</v>
      </c>
      <c r="D663">
        <v>1</v>
      </c>
      <c r="H663" s="4" t="s">
        <v>640</v>
      </c>
      <c r="I663" t="s">
        <v>691</v>
      </c>
      <c r="J663" t="s">
        <v>2077</v>
      </c>
      <c r="K663">
        <v>1</v>
      </c>
      <c r="M663">
        <v>1</v>
      </c>
      <c r="S663" t="str">
        <f t="shared" si="37"/>
        <v>Chaetostomella cylindrica</v>
      </c>
    </row>
    <row r="664" spans="2:19" ht="12.75">
      <c r="B664" s="17" t="str">
        <f t="shared" si="39"/>
        <v>Scheutbos</v>
      </c>
      <c r="C664" s="1" t="s">
        <v>128</v>
      </c>
      <c r="D664">
        <v>1</v>
      </c>
      <c r="F664" t="s">
        <v>353</v>
      </c>
      <c r="G664" t="s">
        <v>354</v>
      </c>
      <c r="H664" s="4" t="s">
        <v>640</v>
      </c>
      <c r="I664" t="s">
        <v>407</v>
      </c>
      <c r="K664">
        <v>0</v>
      </c>
      <c r="M664">
        <v>1</v>
      </c>
      <c r="S664" t="str">
        <f t="shared" si="37"/>
        <v>Chaoborus sp</v>
      </c>
    </row>
    <row r="665" spans="1:19" ht="12.75">
      <c r="A665">
        <v>7814</v>
      </c>
      <c r="B665" s="17" t="str">
        <f t="shared" si="39"/>
        <v>Scheutbos</v>
      </c>
      <c r="C665" s="24" t="s">
        <v>1025</v>
      </c>
      <c r="D665">
        <v>1</v>
      </c>
      <c r="F665" s="9" t="s">
        <v>1692</v>
      </c>
      <c r="H665" s="4" t="s">
        <v>640</v>
      </c>
      <c r="I665" t="s">
        <v>416</v>
      </c>
      <c r="J665" t="s">
        <v>1026</v>
      </c>
      <c r="K665">
        <v>1</v>
      </c>
      <c r="M665">
        <v>1</v>
      </c>
      <c r="S665" t="str">
        <f t="shared" si="37"/>
        <v>Cheilosia chrysocoma</v>
      </c>
    </row>
    <row r="666" spans="1:19" ht="12.75">
      <c r="A666">
        <v>7821</v>
      </c>
      <c r="B666" s="17" t="str">
        <f t="shared" si="39"/>
        <v>Scheutbos</v>
      </c>
      <c r="C666" s="1" t="s">
        <v>1341</v>
      </c>
      <c r="D666">
        <v>1</v>
      </c>
      <c r="F666" s="9" t="s">
        <v>1693</v>
      </c>
      <c r="H666" s="4" t="s">
        <v>640</v>
      </c>
      <c r="I666" t="s">
        <v>416</v>
      </c>
      <c r="J666" t="s">
        <v>803</v>
      </c>
      <c r="K666">
        <v>1</v>
      </c>
      <c r="M666">
        <v>1</v>
      </c>
      <c r="S666" t="str">
        <f t="shared" si="37"/>
        <v>Cheilosia illustrata</v>
      </c>
    </row>
    <row r="667" spans="1:19" ht="12.75">
      <c r="A667">
        <v>8844</v>
      </c>
      <c r="B667" s="17" t="str">
        <f t="shared" si="39"/>
        <v>Scheutbos</v>
      </c>
      <c r="C667" s="1" t="s">
        <v>774</v>
      </c>
      <c r="D667">
        <v>1</v>
      </c>
      <c r="H667" s="4" t="s">
        <v>640</v>
      </c>
      <c r="I667" t="s">
        <v>775</v>
      </c>
      <c r="J667" t="s">
        <v>817</v>
      </c>
      <c r="K667">
        <v>1</v>
      </c>
      <c r="L667">
        <v>1</v>
      </c>
      <c r="M667">
        <v>1</v>
      </c>
      <c r="S667" t="str">
        <f t="shared" si="37"/>
        <v>Chironomus plumosus</v>
      </c>
    </row>
    <row r="668" spans="1:19" ht="12.75">
      <c r="A668">
        <v>8969</v>
      </c>
      <c r="B668" s="17" t="str">
        <f t="shared" si="39"/>
        <v>Scheutbos</v>
      </c>
      <c r="C668" s="1" t="s">
        <v>191</v>
      </c>
      <c r="D668">
        <v>1</v>
      </c>
      <c r="F668" s="9" t="s">
        <v>1694</v>
      </c>
      <c r="G668" t="s">
        <v>267</v>
      </c>
      <c r="H668" s="4" t="s">
        <v>640</v>
      </c>
      <c r="I668" t="s">
        <v>179</v>
      </c>
      <c r="J668" t="s">
        <v>817</v>
      </c>
      <c r="K668">
        <v>1</v>
      </c>
      <c r="M668">
        <v>1</v>
      </c>
      <c r="S668" t="str">
        <f t="shared" si="37"/>
        <v>Chloromyia formosa</v>
      </c>
    </row>
    <row r="669" spans="2:19" ht="12.75">
      <c r="B669" s="17" t="str">
        <f t="shared" si="39"/>
        <v>Scheutbos</v>
      </c>
      <c r="C669" s="2" t="s">
        <v>228</v>
      </c>
      <c r="D669">
        <v>1</v>
      </c>
      <c r="H669" s="4" t="s">
        <v>640</v>
      </c>
      <c r="I669" t="s">
        <v>350</v>
      </c>
      <c r="K669">
        <v>0</v>
      </c>
      <c r="L669">
        <v>1</v>
      </c>
      <c r="M669">
        <v>1</v>
      </c>
      <c r="S669" t="str">
        <f t="shared" si="37"/>
        <v>Chloropidae sp</v>
      </c>
    </row>
    <row r="670" spans="2:10" ht="12.75">
      <c r="B670" s="17"/>
      <c r="C670" s="1" t="s">
        <v>2554</v>
      </c>
      <c r="D670">
        <v>1</v>
      </c>
      <c r="H670" s="4" t="s">
        <v>640</v>
      </c>
      <c r="I670" t="s">
        <v>402</v>
      </c>
      <c r="J670" t="s">
        <v>803</v>
      </c>
    </row>
    <row r="671" spans="1:19" ht="12.75">
      <c r="A671">
        <v>26583</v>
      </c>
      <c r="B671" s="17" t="str">
        <f t="shared" si="39"/>
        <v>Scheutbos</v>
      </c>
      <c r="C671" s="1" t="s">
        <v>807</v>
      </c>
      <c r="D671">
        <v>1</v>
      </c>
      <c r="H671" s="4" t="s">
        <v>640</v>
      </c>
      <c r="I671" t="s">
        <v>402</v>
      </c>
      <c r="J671" t="s">
        <v>804</v>
      </c>
      <c r="K671">
        <v>1</v>
      </c>
      <c r="M671">
        <v>1</v>
      </c>
      <c r="S671" t="str">
        <f t="shared" si="37"/>
        <v>Chrysopilus cristatus</v>
      </c>
    </row>
    <row r="672" spans="1:19" ht="12.75">
      <c r="A672">
        <v>7851</v>
      </c>
      <c r="B672" s="17" t="str">
        <f t="shared" si="39"/>
        <v>Scheutbos</v>
      </c>
      <c r="C672" s="1" t="s">
        <v>1166</v>
      </c>
      <c r="D672">
        <v>1</v>
      </c>
      <c r="F672" s="9" t="s">
        <v>1700</v>
      </c>
      <c r="G672" s="9" t="s">
        <v>491</v>
      </c>
      <c r="H672" s="4" t="s">
        <v>819</v>
      </c>
      <c r="I672" t="s">
        <v>416</v>
      </c>
      <c r="K672">
        <v>1</v>
      </c>
      <c r="M672">
        <v>1</v>
      </c>
      <c r="S672" t="str">
        <f t="shared" si="37"/>
        <v>Chrysotoxum bicinctum</v>
      </c>
    </row>
    <row r="673" spans="1:19" ht="12.75">
      <c r="A673">
        <v>7852</v>
      </c>
      <c r="B673" s="17" t="str">
        <f t="shared" si="39"/>
        <v>Scheutbos</v>
      </c>
      <c r="C673" s="1" t="s">
        <v>379</v>
      </c>
      <c r="D673">
        <v>1</v>
      </c>
      <c r="E673">
        <v>206</v>
      </c>
      <c r="F673" t="s">
        <v>549</v>
      </c>
      <c r="G673" t="s">
        <v>491</v>
      </c>
      <c r="H673" s="4" t="s">
        <v>640</v>
      </c>
      <c r="I673" t="s">
        <v>416</v>
      </c>
      <c r="K673">
        <v>1</v>
      </c>
      <c r="M673">
        <v>1</v>
      </c>
      <c r="S673" t="str">
        <f aca="true" t="shared" si="40" ref="S673:S766">C673</f>
        <v>Chrysotoxum cautum</v>
      </c>
    </row>
    <row r="674" spans="2:19" ht="12.75">
      <c r="B674" s="17" t="str">
        <f t="shared" si="39"/>
        <v>Scheutbos</v>
      </c>
      <c r="C674" s="7" t="s">
        <v>1173</v>
      </c>
      <c r="D674">
        <v>1</v>
      </c>
      <c r="H674" s="4" t="s">
        <v>640</v>
      </c>
      <c r="I674" t="s">
        <v>401</v>
      </c>
      <c r="K674">
        <v>0</v>
      </c>
      <c r="M674">
        <v>1</v>
      </c>
      <c r="S674" t="str">
        <f t="shared" si="40"/>
        <v>Clogmia albipunctata</v>
      </c>
    </row>
    <row r="675" spans="1:19" ht="12.75">
      <c r="A675">
        <v>20369</v>
      </c>
      <c r="B675" s="17" t="str">
        <f t="shared" si="39"/>
        <v>Scheutbos</v>
      </c>
      <c r="C675" s="1" t="s">
        <v>816</v>
      </c>
      <c r="D675">
        <v>1</v>
      </c>
      <c r="H675" s="4" t="s">
        <v>640</v>
      </c>
      <c r="I675" t="s">
        <v>208</v>
      </c>
      <c r="J675" t="s">
        <v>796</v>
      </c>
      <c r="K675">
        <v>1</v>
      </c>
      <c r="M675">
        <v>1</v>
      </c>
      <c r="S675" t="str">
        <f t="shared" si="40"/>
        <v>Coenosia tigrina</v>
      </c>
    </row>
    <row r="676" spans="2:19" ht="12.75">
      <c r="B676" s="17" t="str">
        <f t="shared" si="39"/>
        <v>Scheutbos</v>
      </c>
      <c r="C676" s="2" t="s">
        <v>278</v>
      </c>
      <c r="D676">
        <v>1</v>
      </c>
      <c r="F676" t="s">
        <v>227</v>
      </c>
      <c r="G676" t="s">
        <v>100</v>
      </c>
      <c r="H676" s="4" t="s">
        <v>640</v>
      </c>
      <c r="I676" t="s">
        <v>399</v>
      </c>
      <c r="K676">
        <v>0</v>
      </c>
      <c r="L676">
        <v>1</v>
      </c>
      <c r="M676">
        <v>1</v>
      </c>
      <c r="S676" t="str">
        <f t="shared" si="40"/>
        <v>Culex sp</v>
      </c>
    </row>
    <row r="677" spans="2:10" ht="12.75">
      <c r="B677" s="17"/>
      <c r="C677" s="1" t="s">
        <v>2558</v>
      </c>
      <c r="D677">
        <v>1</v>
      </c>
      <c r="H677" s="4" t="s">
        <v>640</v>
      </c>
      <c r="I677" t="s">
        <v>399</v>
      </c>
      <c r="J677" t="s">
        <v>1026</v>
      </c>
    </row>
    <row r="678" spans="1:19" ht="12.75">
      <c r="A678">
        <v>7864</v>
      </c>
      <c r="B678" s="17" t="str">
        <f t="shared" si="39"/>
        <v>Scheutbos</v>
      </c>
      <c r="C678" s="1" t="s">
        <v>761</v>
      </c>
      <c r="D678">
        <v>1</v>
      </c>
      <c r="F678" s="9" t="s">
        <v>1728</v>
      </c>
      <c r="H678" s="4" t="s">
        <v>640</v>
      </c>
      <c r="I678" t="s">
        <v>416</v>
      </c>
      <c r="K678">
        <v>1</v>
      </c>
      <c r="M678">
        <v>1</v>
      </c>
      <c r="S678" t="str">
        <f t="shared" si="40"/>
        <v>Dasysyrphus albostriatus</v>
      </c>
    </row>
    <row r="679" spans="1:19" ht="12.75">
      <c r="A679">
        <v>8671</v>
      </c>
      <c r="B679" s="17" t="str">
        <f t="shared" si="39"/>
        <v>Scheutbos</v>
      </c>
      <c r="C679" s="1" t="s">
        <v>754</v>
      </c>
      <c r="D679">
        <v>1</v>
      </c>
      <c r="F679" s="9" t="s">
        <v>1735</v>
      </c>
      <c r="H679" s="4" t="s">
        <v>640</v>
      </c>
      <c r="I679" t="s">
        <v>405</v>
      </c>
      <c r="J679" t="s">
        <v>806</v>
      </c>
      <c r="K679">
        <v>1</v>
      </c>
      <c r="M679">
        <v>1</v>
      </c>
      <c r="S679" t="str">
        <f t="shared" si="40"/>
        <v>Dilophus febrilis</v>
      </c>
    </row>
    <row r="680" spans="1:19" ht="12.75">
      <c r="A680">
        <v>80454</v>
      </c>
      <c r="B680" s="17" t="str">
        <f t="shared" si="39"/>
        <v>Scheutbos</v>
      </c>
      <c r="C680" s="1" t="s">
        <v>1244</v>
      </c>
      <c r="D680">
        <v>1</v>
      </c>
      <c r="H680" s="4" t="s">
        <v>640</v>
      </c>
      <c r="I680" t="s">
        <v>365</v>
      </c>
      <c r="J680" t="s">
        <v>1245</v>
      </c>
      <c r="K680">
        <v>1</v>
      </c>
      <c r="M680">
        <v>1</v>
      </c>
      <c r="S680" t="str">
        <f t="shared" si="40"/>
        <v>Dolichopus ungulatus</v>
      </c>
    </row>
    <row r="681" spans="2:19" ht="12.75">
      <c r="B681" s="17"/>
      <c r="C681" s="1" t="s">
        <v>2113</v>
      </c>
      <c r="D681">
        <v>1</v>
      </c>
      <c r="H681" s="4" t="s">
        <v>640</v>
      </c>
      <c r="I681" t="s">
        <v>365</v>
      </c>
      <c r="J681" t="s">
        <v>1245</v>
      </c>
      <c r="K681">
        <v>0</v>
      </c>
      <c r="M681">
        <v>1</v>
      </c>
      <c r="S681" t="str">
        <f t="shared" si="40"/>
        <v>Dolichopus sp</v>
      </c>
    </row>
    <row r="682" spans="1:19" ht="12.75">
      <c r="A682">
        <v>159397</v>
      </c>
      <c r="B682" s="17" t="str">
        <f t="shared" si="39"/>
        <v>Scheutbos</v>
      </c>
      <c r="C682" s="1" t="s">
        <v>2556</v>
      </c>
      <c r="D682">
        <v>1</v>
      </c>
      <c r="H682" s="4" t="s">
        <v>640</v>
      </c>
      <c r="I682" t="s">
        <v>288</v>
      </c>
      <c r="K682">
        <v>1</v>
      </c>
      <c r="M682">
        <v>1</v>
      </c>
      <c r="S682" t="str">
        <f t="shared" si="40"/>
        <v>Dryomyza flaveola</v>
      </c>
    </row>
    <row r="683" spans="2:19" ht="12.75">
      <c r="B683" s="17"/>
      <c r="C683" s="1" t="s">
        <v>2248</v>
      </c>
      <c r="D683">
        <v>1</v>
      </c>
      <c r="H683" s="4" t="s">
        <v>640</v>
      </c>
      <c r="I683" t="s">
        <v>2247</v>
      </c>
      <c r="J683" t="s">
        <v>1381</v>
      </c>
      <c r="K683">
        <v>1</v>
      </c>
      <c r="M683">
        <v>1</v>
      </c>
      <c r="S683" t="str">
        <f t="shared" si="40"/>
        <v>Egle ciliata</v>
      </c>
    </row>
    <row r="684" spans="2:19" ht="12.75">
      <c r="B684" s="17"/>
      <c r="C684" s="1" t="s">
        <v>2078</v>
      </c>
      <c r="D684">
        <v>1</v>
      </c>
      <c r="H684" s="4" t="s">
        <v>640</v>
      </c>
      <c r="I684" t="s">
        <v>674</v>
      </c>
      <c r="J684" t="s">
        <v>2077</v>
      </c>
      <c r="K684">
        <v>1</v>
      </c>
      <c r="M684">
        <v>1</v>
      </c>
      <c r="S684" t="str">
        <f t="shared" si="40"/>
        <v>Elgiva solicita</v>
      </c>
    </row>
    <row r="685" spans="2:19" ht="12.75">
      <c r="B685" s="17" t="str">
        <f t="shared" si="39"/>
        <v>Scheutbos</v>
      </c>
      <c r="C685" s="1" t="s">
        <v>277</v>
      </c>
      <c r="D685">
        <v>0</v>
      </c>
      <c r="H685" s="4" t="s">
        <v>640</v>
      </c>
      <c r="I685" t="s">
        <v>400</v>
      </c>
      <c r="K685">
        <v>0</v>
      </c>
      <c r="M685">
        <v>0</v>
      </c>
      <c r="S685" t="str">
        <f t="shared" si="40"/>
        <v>Empididae sp</v>
      </c>
    </row>
    <row r="686" spans="1:19" ht="12.75">
      <c r="A686">
        <v>186823</v>
      </c>
      <c r="B686" s="17" t="str">
        <f t="shared" si="39"/>
        <v>Scheutbos</v>
      </c>
      <c r="C686" s="12" t="s">
        <v>1070</v>
      </c>
      <c r="D686">
        <v>1</v>
      </c>
      <c r="H686" s="4" t="s">
        <v>640</v>
      </c>
      <c r="I686" t="s">
        <v>400</v>
      </c>
      <c r="J686" t="s">
        <v>1083</v>
      </c>
      <c r="K686">
        <v>1</v>
      </c>
      <c r="M686">
        <v>1</v>
      </c>
      <c r="S686" t="str">
        <f t="shared" si="40"/>
        <v>Empis (Coptophlebia) albinervis</v>
      </c>
    </row>
    <row r="687" spans="1:19" ht="12.75">
      <c r="A687">
        <v>8349</v>
      </c>
      <c r="B687" s="17" t="str">
        <f t="shared" si="39"/>
        <v>Scheutbos</v>
      </c>
      <c r="C687" s="1" t="s">
        <v>104</v>
      </c>
      <c r="D687">
        <v>1</v>
      </c>
      <c r="F687" t="s">
        <v>1747</v>
      </c>
      <c r="H687" s="4" t="s">
        <v>640</v>
      </c>
      <c r="I687" t="s">
        <v>400</v>
      </c>
      <c r="J687" t="s">
        <v>803</v>
      </c>
      <c r="K687">
        <v>1</v>
      </c>
      <c r="M687">
        <v>1</v>
      </c>
      <c r="S687" t="str">
        <f t="shared" si="40"/>
        <v>Empis livida</v>
      </c>
    </row>
    <row r="688" spans="2:19" ht="12.75">
      <c r="B688" s="17"/>
      <c r="C688" s="1" t="s">
        <v>2441</v>
      </c>
      <c r="D688">
        <v>1</v>
      </c>
      <c r="H688" s="4" t="s">
        <v>640</v>
      </c>
      <c r="I688" t="s">
        <v>400</v>
      </c>
      <c r="K688">
        <v>1</v>
      </c>
      <c r="M688">
        <v>1</v>
      </c>
      <c r="S688" t="str">
        <f t="shared" si="40"/>
        <v>Empis lutea</v>
      </c>
    </row>
    <row r="689" spans="1:19" ht="12.75">
      <c r="A689">
        <v>8336</v>
      </c>
      <c r="B689" s="17" t="str">
        <f t="shared" si="39"/>
        <v>Scheutbos</v>
      </c>
      <c r="C689" s="1" t="s">
        <v>1028</v>
      </c>
      <c r="D689">
        <v>1</v>
      </c>
      <c r="F689" t="s">
        <v>1748</v>
      </c>
      <c r="H689" s="4" t="s">
        <v>640</v>
      </c>
      <c r="I689" t="s">
        <v>400</v>
      </c>
      <c r="J689" t="s">
        <v>1029</v>
      </c>
      <c r="K689">
        <v>1</v>
      </c>
      <c r="M689">
        <v>1</v>
      </c>
      <c r="S689" t="str">
        <f t="shared" si="40"/>
        <v>Empis opaca</v>
      </c>
    </row>
    <row r="690" spans="2:19" ht="12.75">
      <c r="B690" s="17" t="str">
        <f t="shared" si="39"/>
        <v>Scheutbos</v>
      </c>
      <c r="C690" s="7" t="s">
        <v>1060</v>
      </c>
      <c r="D690">
        <v>1</v>
      </c>
      <c r="H690" s="4" t="s">
        <v>640</v>
      </c>
      <c r="I690" t="s">
        <v>400</v>
      </c>
      <c r="K690">
        <v>0</v>
      </c>
      <c r="M690">
        <v>1</v>
      </c>
      <c r="S690" t="str">
        <f t="shared" si="40"/>
        <v>Empis pennipes</v>
      </c>
    </row>
    <row r="691" spans="2:13" ht="12.75">
      <c r="B691" s="17"/>
      <c r="C691" s="1" t="s">
        <v>2074</v>
      </c>
      <c r="D691">
        <v>1</v>
      </c>
      <c r="H691" s="4" t="s">
        <v>640</v>
      </c>
      <c r="I691" t="s">
        <v>400</v>
      </c>
      <c r="J691" t="s">
        <v>803</v>
      </c>
      <c r="K691">
        <v>1</v>
      </c>
      <c r="M691">
        <v>1</v>
      </c>
    </row>
    <row r="692" spans="2:19" ht="12.75">
      <c r="B692" s="17" t="str">
        <f t="shared" si="39"/>
        <v>Scheutbos</v>
      </c>
      <c r="C692" s="7" t="s">
        <v>1267</v>
      </c>
      <c r="D692">
        <v>1</v>
      </c>
      <c r="H692" s="4" t="s">
        <v>640</v>
      </c>
      <c r="I692" t="s">
        <v>852</v>
      </c>
      <c r="J692" t="s">
        <v>806</v>
      </c>
      <c r="K692">
        <v>0</v>
      </c>
      <c r="M692">
        <v>1</v>
      </c>
      <c r="S692" t="str">
        <f t="shared" si="40"/>
        <v>Epicampocera succincta</v>
      </c>
    </row>
    <row r="693" spans="1:19" ht="12.75">
      <c r="A693">
        <v>7877</v>
      </c>
      <c r="B693" s="17" t="str">
        <f t="shared" si="39"/>
        <v>Scheutbos</v>
      </c>
      <c r="C693" s="1" t="s">
        <v>1139</v>
      </c>
      <c r="D693">
        <v>1</v>
      </c>
      <c r="F693" t="s">
        <v>1752</v>
      </c>
      <c r="H693" s="4" t="s">
        <v>640</v>
      </c>
      <c r="I693" t="s">
        <v>416</v>
      </c>
      <c r="J693" t="s">
        <v>803</v>
      </c>
      <c r="K693">
        <v>1</v>
      </c>
      <c r="M693">
        <v>1</v>
      </c>
      <c r="S693" t="str">
        <f t="shared" si="40"/>
        <v>Epistrophe eligans</v>
      </c>
    </row>
    <row r="694" spans="2:19" ht="12.75">
      <c r="B694" s="17" t="str">
        <f t="shared" si="39"/>
        <v>Scheutbos</v>
      </c>
      <c r="C694" s="7" t="s">
        <v>1322</v>
      </c>
      <c r="D694">
        <v>1</v>
      </c>
      <c r="F694" t="s">
        <v>1751</v>
      </c>
      <c r="H694" s="4" t="s">
        <v>640</v>
      </c>
      <c r="I694" t="s">
        <v>416</v>
      </c>
      <c r="K694">
        <v>0</v>
      </c>
      <c r="M694">
        <v>1</v>
      </c>
      <c r="S694" t="str">
        <f t="shared" si="40"/>
        <v>Epistrophe melanostoma</v>
      </c>
    </row>
    <row r="695" spans="1:19" ht="12.75">
      <c r="A695">
        <v>7950</v>
      </c>
      <c r="B695" s="17" t="str">
        <f t="shared" si="39"/>
        <v>Scheutbos</v>
      </c>
      <c r="C695" s="23" t="s">
        <v>1334</v>
      </c>
      <c r="D695">
        <v>1</v>
      </c>
      <c r="F695" t="s">
        <v>1753</v>
      </c>
      <c r="H695" s="4" t="s">
        <v>640</v>
      </c>
      <c r="I695" t="s">
        <v>416</v>
      </c>
      <c r="J695" t="s">
        <v>803</v>
      </c>
      <c r="K695">
        <v>1</v>
      </c>
      <c r="M695">
        <v>1</v>
      </c>
      <c r="S695" t="str">
        <f t="shared" si="40"/>
        <v>Epistrophella euchroma</v>
      </c>
    </row>
    <row r="696" spans="1:19" ht="12.75">
      <c r="A696">
        <v>1963</v>
      </c>
      <c r="B696" s="17" t="str">
        <f t="shared" si="39"/>
        <v>Scheutbos</v>
      </c>
      <c r="C696" s="1" t="s">
        <v>261</v>
      </c>
      <c r="D696">
        <v>1</v>
      </c>
      <c r="E696">
        <v>204</v>
      </c>
      <c r="F696" t="s">
        <v>633</v>
      </c>
      <c r="G696" t="s">
        <v>373</v>
      </c>
      <c r="H696" s="4" t="s">
        <v>640</v>
      </c>
      <c r="I696" t="s">
        <v>416</v>
      </c>
      <c r="K696">
        <v>1</v>
      </c>
      <c r="M696">
        <v>1</v>
      </c>
      <c r="S696" t="str">
        <f t="shared" si="40"/>
        <v>Episyrphus balteatus</v>
      </c>
    </row>
    <row r="697" spans="1:19" ht="12.75">
      <c r="A697">
        <v>81181</v>
      </c>
      <c r="B697" s="17" t="str">
        <f t="shared" si="39"/>
        <v>Scheutbos</v>
      </c>
      <c r="C697" s="1" t="s">
        <v>856</v>
      </c>
      <c r="D697">
        <v>1</v>
      </c>
      <c r="H697" s="4" t="s">
        <v>640</v>
      </c>
      <c r="I697" t="s">
        <v>852</v>
      </c>
      <c r="J697" t="s">
        <v>806</v>
      </c>
      <c r="K697">
        <v>1</v>
      </c>
      <c r="M697">
        <v>1</v>
      </c>
      <c r="S697" t="str">
        <f t="shared" si="40"/>
        <v>Eriothrix rufomaculata</v>
      </c>
    </row>
    <row r="698" spans="1:19" ht="12.75">
      <c r="A698">
        <v>7890</v>
      </c>
      <c r="B698" s="17" t="str">
        <f t="shared" si="39"/>
        <v>Scheutbos</v>
      </c>
      <c r="C698" s="11" t="s">
        <v>41</v>
      </c>
      <c r="D698">
        <v>1</v>
      </c>
      <c r="E698">
        <v>206</v>
      </c>
      <c r="F698" t="s">
        <v>1759</v>
      </c>
      <c r="G698" t="s">
        <v>374</v>
      </c>
      <c r="H698" s="4" t="s">
        <v>640</v>
      </c>
      <c r="I698" t="s">
        <v>416</v>
      </c>
      <c r="J698" t="s">
        <v>1309</v>
      </c>
      <c r="K698">
        <v>1</v>
      </c>
      <c r="M698">
        <v>1</v>
      </c>
      <c r="S698" t="str">
        <f t="shared" si="40"/>
        <v>Eristalis arbustorum</v>
      </c>
    </row>
    <row r="699" spans="2:19" ht="12.75">
      <c r="B699" s="17"/>
      <c r="C699" s="26" t="s">
        <v>2773</v>
      </c>
      <c r="D699">
        <v>1</v>
      </c>
      <c r="H699" s="8" t="s">
        <v>640</v>
      </c>
      <c r="I699" s="9" t="s">
        <v>416</v>
      </c>
      <c r="J699" s="9" t="s">
        <v>2765</v>
      </c>
      <c r="M699">
        <v>1</v>
      </c>
      <c r="S699" t="str">
        <f t="shared" si="40"/>
        <v>Eristalis nemorum</v>
      </c>
    </row>
    <row r="700" spans="1:19" ht="12.75">
      <c r="A700">
        <v>7896</v>
      </c>
      <c r="B700" s="17" t="str">
        <f t="shared" si="39"/>
        <v>Scheutbos</v>
      </c>
      <c r="C700" s="1" t="s">
        <v>1307</v>
      </c>
      <c r="D700">
        <v>1</v>
      </c>
      <c r="F700" t="s">
        <v>1760</v>
      </c>
      <c r="G700" t="s">
        <v>1761</v>
      </c>
      <c r="H700" s="4" t="s">
        <v>640</v>
      </c>
      <c r="I700" t="s">
        <v>416</v>
      </c>
      <c r="J700" t="s">
        <v>1309</v>
      </c>
      <c r="K700">
        <v>1</v>
      </c>
      <c r="M700">
        <v>1</v>
      </c>
      <c r="S700" t="str">
        <f t="shared" si="40"/>
        <v>Eristalis pertinax</v>
      </c>
    </row>
    <row r="701" spans="2:19" ht="12.75">
      <c r="B701" s="17" t="str">
        <f t="shared" si="39"/>
        <v>Scheutbos</v>
      </c>
      <c r="C701" s="5" t="s">
        <v>1308</v>
      </c>
      <c r="D701">
        <v>1</v>
      </c>
      <c r="F701" t="s">
        <v>1762</v>
      </c>
      <c r="H701" s="4" t="s">
        <v>640</v>
      </c>
      <c r="I701" t="s">
        <v>416</v>
      </c>
      <c r="K701">
        <v>0</v>
      </c>
      <c r="M701">
        <v>1</v>
      </c>
      <c r="S701" t="str">
        <f t="shared" si="40"/>
        <v>Eristalis similis</v>
      </c>
    </row>
    <row r="702" spans="1:19" ht="12.75">
      <c r="A702">
        <v>1772</v>
      </c>
      <c r="B702" s="17" t="str">
        <f t="shared" si="39"/>
        <v>Scheutbos</v>
      </c>
      <c r="C702" s="1" t="s">
        <v>305</v>
      </c>
      <c r="D702">
        <v>1</v>
      </c>
      <c r="E702">
        <v>206</v>
      </c>
      <c r="F702" t="s">
        <v>514</v>
      </c>
      <c r="G702" t="s">
        <v>375</v>
      </c>
      <c r="H702" s="4" t="s">
        <v>640</v>
      </c>
      <c r="I702" t="s">
        <v>416</v>
      </c>
      <c r="J702" t="s">
        <v>1309</v>
      </c>
      <c r="K702">
        <v>1</v>
      </c>
      <c r="M702">
        <v>1</v>
      </c>
      <c r="S702" t="str">
        <f t="shared" si="40"/>
        <v>Eristalis tenax</v>
      </c>
    </row>
    <row r="703" spans="2:19" ht="12.75">
      <c r="B703" s="17"/>
      <c r="C703" s="7" t="s">
        <v>2086</v>
      </c>
      <c r="D703">
        <v>1</v>
      </c>
      <c r="H703" s="4" t="s">
        <v>640</v>
      </c>
      <c r="I703" t="s">
        <v>349</v>
      </c>
      <c r="K703">
        <v>0</v>
      </c>
      <c r="M703">
        <v>1</v>
      </c>
      <c r="S703" t="str">
        <f t="shared" si="40"/>
        <v>Eudasyphora sp</v>
      </c>
    </row>
    <row r="704" spans="1:19" ht="12.75">
      <c r="A704">
        <v>7909</v>
      </c>
      <c r="B704" s="17" t="str">
        <f t="shared" si="39"/>
        <v>Scheutbos</v>
      </c>
      <c r="C704" s="1" t="s">
        <v>215</v>
      </c>
      <c r="D704">
        <v>1</v>
      </c>
      <c r="F704" t="s">
        <v>515</v>
      </c>
      <c r="G704" t="s">
        <v>1764</v>
      </c>
      <c r="H704" s="4" t="s">
        <v>640</v>
      </c>
      <c r="I704" t="s">
        <v>416</v>
      </c>
      <c r="J704" t="s">
        <v>850</v>
      </c>
      <c r="K704">
        <v>1</v>
      </c>
      <c r="M704">
        <v>1</v>
      </c>
      <c r="S704" t="str">
        <f t="shared" si="40"/>
        <v>Eupeodes corollae</v>
      </c>
    </row>
    <row r="705" spans="2:19" ht="12.75">
      <c r="B705" s="17"/>
      <c r="C705" s="13" t="s">
        <v>2772</v>
      </c>
      <c r="D705">
        <v>1</v>
      </c>
      <c r="H705" s="8" t="s">
        <v>640</v>
      </c>
      <c r="I705" s="9" t="s">
        <v>416</v>
      </c>
      <c r="J705" s="9" t="s">
        <v>2765</v>
      </c>
      <c r="M705">
        <v>1</v>
      </c>
      <c r="S705" t="str">
        <f t="shared" si="40"/>
        <v>Eupeodes luniger</v>
      </c>
    </row>
    <row r="706" spans="1:19" ht="12.75">
      <c r="A706">
        <v>26767</v>
      </c>
      <c r="B706" s="17" t="str">
        <f t="shared" si="39"/>
        <v>Scheutbos</v>
      </c>
      <c r="C706" s="1" t="s">
        <v>1384</v>
      </c>
      <c r="D706">
        <v>1</v>
      </c>
      <c r="H706" s="4" t="s">
        <v>640</v>
      </c>
      <c r="I706" t="s">
        <v>852</v>
      </c>
      <c r="J706" t="s">
        <v>806</v>
      </c>
      <c r="K706">
        <v>1</v>
      </c>
      <c r="M706">
        <v>1</v>
      </c>
      <c r="S706" t="str">
        <f t="shared" si="40"/>
        <v>Eurithia anthophila</v>
      </c>
    </row>
    <row r="707" spans="2:19" ht="12.75">
      <c r="B707" s="17" t="str">
        <f t="shared" si="39"/>
        <v>Scheutbos</v>
      </c>
      <c r="C707" s="1" t="s">
        <v>1347</v>
      </c>
      <c r="D707">
        <v>1</v>
      </c>
      <c r="H707" s="4" t="s">
        <v>640</v>
      </c>
      <c r="I707" t="s">
        <v>852</v>
      </c>
      <c r="J707" t="s">
        <v>806</v>
      </c>
      <c r="K707">
        <v>0</v>
      </c>
      <c r="M707">
        <v>1</v>
      </c>
      <c r="S707" t="str">
        <f t="shared" si="40"/>
        <v>Eurithia sp</v>
      </c>
    </row>
    <row r="708" spans="2:19" ht="12.75">
      <c r="B708" s="17"/>
      <c r="C708" s="1" t="s">
        <v>2231</v>
      </c>
      <c r="D708">
        <v>1</v>
      </c>
      <c r="H708" s="4" t="s">
        <v>640</v>
      </c>
      <c r="I708" t="s">
        <v>1380</v>
      </c>
      <c r="J708" t="s">
        <v>1248</v>
      </c>
      <c r="K708">
        <v>1</v>
      </c>
      <c r="M708">
        <v>1</v>
      </c>
      <c r="S708" t="str">
        <f t="shared" si="40"/>
        <v>Fannia canicularis</v>
      </c>
    </row>
    <row r="709" spans="1:19" ht="12.75">
      <c r="A709">
        <v>20370</v>
      </c>
      <c r="B709" s="17" t="str">
        <f t="shared" si="39"/>
        <v>Scheutbos</v>
      </c>
      <c r="C709" s="1" t="s">
        <v>1379</v>
      </c>
      <c r="D709">
        <v>1</v>
      </c>
      <c r="H709" s="4" t="s">
        <v>640</v>
      </c>
      <c r="I709" t="s">
        <v>1380</v>
      </c>
      <c r="J709" t="s">
        <v>1381</v>
      </c>
      <c r="K709">
        <v>1</v>
      </c>
      <c r="M709">
        <v>1</v>
      </c>
      <c r="S709" t="str">
        <f t="shared" si="40"/>
        <v>Fannia sp (lustrator)</v>
      </c>
    </row>
    <row r="710" spans="2:19" ht="12.75">
      <c r="B710" s="17" t="str">
        <f t="shared" si="39"/>
        <v>Scheutbos</v>
      </c>
      <c r="C710" s="13" t="s">
        <v>2105</v>
      </c>
      <c r="D710">
        <v>1</v>
      </c>
      <c r="F710" s="9" t="s">
        <v>2104</v>
      </c>
      <c r="G710" s="9" t="s">
        <v>2103</v>
      </c>
      <c r="H710" s="4" t="s">
        <v>640</v>
      </c>
      <c r="I710" t="s">
        <v>1440</v>
      </c>
      <c r="K710">
        <v>0</v>
      </c>
      <c r="M710">
        <v>1</v>
      </c>
      <c r="S710" t="str">
        <f t="shared" si="40"/>
        <v>Geomyza sp</v>
      </c>
    </row>
    <row r="711" spans="2:19" ht="12.75">
      <c r="B711" s="17"/>
      <c r="C711" s="21" t="s">
        <v>2235</v>
      </c>
      <c r="D711">
        <v>1</v>
      </c>
      <c r="F711" s="9"/>
      <c r="G711" s="9"/>
      <c r="H711" s="4" t="s">
        <v>640</v>
      </c>
      <c r="I711" t="s">
        <v>775</v>
      </c>
      <c r="J711" t="s">
        <v>2236</v>
      </c>
      <c r="K711">
        <v>0</v>
      </c>
      <c r="M711">
        <v>1</v>
      </c>
      <c r="S711" t="str">
        <f t="shared" si="40"/>
        <v>Glyptotendipes sp</v>
      </c>
    </row>
    <row r="712" spans="1:19" ht="12.75">
      <c r="A712">
        <v>8414</v>
      </c>
      <c r="B712" s="17" t="str">
        <f t="shared" si="39"/>
        <v>Scheutbos</v>
      </c>
      <c r="C712" s="1" t="s">
        <v>112</v>
      </c>
      <c r="D712">
        <v>1</v>
      </c>
      <c r="G712" t="s">
        <v>113</v>
      </c>
      <c r="H712" s="4" t="s">
        <v>640</v>
      </c>
      <c r="I712" t="s">
        <v>208</v>
      </c>
      <c r="J712" t="s">
        <v>804</v>
      </c>
      <c r="K712">
        <v>1</v>
      </c>
      <c r="M712">
        <v>1</v>
      </c>
      <c r="S712" t="str">
        <f t="shared" si="40"/>
        <v>Graphomya maculata</v>
      </c>
    </row>
    <row r="713" spans="2:19" ht="12.75">
      <c r="B713" s="17"/>
      <c r="C713" s="7" t="s">
        <v>2010</v>
      </c>
      <c r="D713">
        <v>1</v>
      </c>
      <c r="H713" s="4" t="s">
        <v>640</v>
      </c>
      <c r="I713" t="s">
        <v>208</v>
      </c>
      <c r="J713" t="s">
        <v>803</v>
      </c>
      <c r="K713">
        <v>0</v>
      </c>
      <c r="M713">
        <v>1</v>
      </c>
      <c r="S713" t="str">
        <f t="shared" si="40"/>
        <v>Graphomya minor</v>
      </c>
    </row>
    <row r="714" spans="1:19" ht="12.75">
      <c r="A714">
        <v>27817</v>
      </c>
      <c r="B714" s="17" t="str">
        <f t="shared" si="39"/>
        <v>Scheutbos</v>
      </c>
      <c r="C714" s="5" t="s">
        <v>815</v>
      </c>
      <c r="D714">
        <v>1</v>
      </c>
      <c r="H714" s="4" t="s">
        <v>640</v>
      </c>
      <c r="I714" t="s">
        <v>208</v>
      </c>
      <c r="J714" t="s">
        <v>804</v>
      </c>
      <c r="K714">
        <v>0</v>
      </c>
      <c r="L714">
        <v>1</v>
      </c>
      <c r="M714">
        <v>1</v>
      </c>
      <c r="S714" t="str">
        <f t="shared" si="40"/>
        <v>Hebecnema sp</v>
      </c>
    </row>
    <row r="715" spans="2:13" ht="12.75">
      <c r="B715" s="17"/>
      <c r="C715" s="1" t="s">
        <v>755</v>
      </c>
      <c r="D715">
        <v>1</v>
      </c>
      <c r="H715" s="8" t="s">
        <v>640</v>
      </c>
      <c r="I715" s="9" t="s">
        <v>416</v>
      </c>
      <c r="M715">
        <v>1</v>
      </c>
    </row>
    <row r="716" spans="1:19" ht="12.75">
      <c r="A716">
        <v>7919</v>
      </c>
      <c r="B716" s="17" t="str">
        <f t="shared" si="39"/>
        <v>Scheutbos</v>
      </c>
      <c r="C716" s="13" t="s">
        <v>2771</v>
      </c>
      <c r="D716">
        <v>1</v>
      </c>
      <c r="F716" t="s">
        <v>756</v>
      </c>
      <c r="G716" t="s">
        <v>757</v>
      </c>
      <c r="H716" s="4" t="s">
        <v>640</v>
      </c>
      <c r="I716" t="s">
        <v>416</v>
      </c>
      <c r="J716" s="9" t="s">
        <v>2756</v>
      </c>
      <c r="K716">
        <v>1</v>
      </c>
      <c r="M716">
        <v>1</v>
      </c>
      <c r="S716" t="str">
        <f t="shared" si="40"/>
        <v>Helophilus hybridus</v>
      </c>
    </row>
    <row r="717" spans="1:19" ht="12.75">
      <c r="A717">
        <v>1840</v>
      </c>
      <c r="B717" s="17" t="str">
        <f t="shared" si="39"/>
        <v>Scheutbos</v>
      </c>
      <c r="C717" s="7" t="s">
        <v>376</v>
      </c>
      <c r="D717">
        <v>1</v>
      </c>
      <c r="F717" t="s">
        <v>417</v>
      </c>
      <c r="G717" t="s">
        <v>419</v>
      </c>
      <c r="H717" s="4" t="s">
        <v>640</v>
      </c>
      <c r="I717" t="s">
        <v>416</v>
      </c>
      <c r="K717">
        <v>1</v>
      </c>
      <c r="M717">
        <v>1</v>
      </c>
      <c r="S717" t="str">
        <f t="shared" si="40"/>
        <v>Helophilus trivittatus</v>
      </c>
    </row>
    <row r="718" spans="1:19" ht="12.75">
      <c r="A718">
        <v>186824</v>
      </c>
      <c r="B718" s="17" t="str">
        <f t="shared" si="39"/>
        <v>Scheutbos</v>
      </c>
      <c r="C718" s="1" t="s">
        <v>1071</v>
      </c>
      <c r="D718">
        <v>1</v>
      </c>
      <c r="H718" s="4" t="s">
        <v>640</v>
      </c>
      <c r="I718" t="s">
        <v>400</v>
      </c>
      <c r="J718" t="s">
        <v>1083</v>
      </c>
      <c r="K718">
        <v>1</v>
      </c>
      <c r="M718">
        <v>1</v>
      </c>
      <c r="S718" t="str">
        <f t="shared" si="40"/>
        <v>Hilara lurida</v>
      </c>
    </row>
    <row r="719" spans="1:19" ht="12.75">
      <c r="A719">
        <v>20687</v>
      </c>
      <c r="B719" s="17" t="str">
        <f t="shared" si="39"/>
        <v>Scheutbos</v>
      </c>
      <c r="C719" s="1" t="s">
        <v>1382</v>
      </c>
      <c r="D719">
        <v>1</v>
      </c>
      <c r="H719" s="4" t="s">
        <v>640</v>
      </c>
      <c r="I719" t="s">
        <v>347</v>
      </c>
      <c r="J719" t="s">
        <v>1381</v>
      </c>
      <c r="K719">
        <v>1</v>
      </c>
      <c r="M719">
        <v>1</v>
      </c>
      <c r="S719" t="str">
        <f t="shared" si="40"/>
        <v>Hydrophoria lancifer</v>
      </c>
    </row>
    <row r="720" spans="2:19" ht="12.75">
      <c r="B720" s="17" t="str">
        <f t="shared" si="39"/>
        <v>Scheutbos</v>
      </c>
      <c r="C720" s="5" t="s">
        <v>848</v>
      </c>
      <c r="D720">
        <v>0</v>
      </c>
      <c r="H720" s="4" t="s">
        <v>640</v>
      </c>
      <c r="I720" t="s">
        <v>347</v>
      </c>
      <c r="J720" t="s">
        <v>847</v>
      </c>
      <c r="K720">
        <v>1</v>
      </c>
      <c r="L720">
        <v>1</v>
      </c>
      <c r="M720">
        <v>0</v>
      </c>
      <c r="S720" t="str">
        <f t="shared" si="40"/>
        <v>Hydrophoria sp</v>
      </c>
    </row>
    <row r="721" spans="1:19" ht="12.75">
      <c r="A721">
        <v>29054</v>
      </c>
      <c r="B721" s="17" t="str">
        <f t="shared" si="39"/>
        <v>Scheutbos</v>
      </c>
      <c r="C721" s="1" t="s">
        <v>814</v>
      </c>
      <c r="D721">
        <v>1</v>
      </c>
      <c r="H721" s="4" t="s">
        <v>640</v>
      </c>
      <c r="I721" t="s">
        <v>208</v>
      </c>
      <c r="J721" t="s">
        <v>804</v>
      </c>
      <c r="K721">
        <v>1</v>
      </c>
      <c r="M721">
        <v>1</v>
      </c>
      <c r="S721" t="str">
        <f t="shared" si="40"/>
        <v>Hydrotaea sp</v>
      </c>
    </row>
    <row r="722" spans="2:19" ht="12.75">
      <c r="B722" s="17" t="str">
        <f t="shared" si="39"/>
        <v>Scheutbos</v>
      </c>
      <c r="C722" s="7" t="s">
        <v>1289</v>
      </c>
      <c r="D722">
        <v>1</v>
      </c>
      <c r="H722" s="4" t="s">
        <v>640</v>
      </c>
      <c r="I722" t="s">
        <v>347</v>
      </c>
      <c r="J722" t="s">
        <v>850</v>
      </c>
      <c r="K722">
        <v>0</v>
      </c>
      <c r="M722">
        <v>1</v>
      </c>
      <c r="S722" t="str">
        <f t="shared" si="40"/>
        <v>Hylemya vagans</v>
      </c>
    </row>
    <row r="723" spans="1:19" ht="12.75">
      <c r="A723">
        <v>26417</v>
      </c>
      <c r="B723" s="17" t="str">
        <f t="shared" si="39"/>
        <v>Scheutbos</v>
      </c>
      <c r="C723" s="1" t="s">
        <v>673</v>
      </c>
      <c r="D723">
        <v>1</v>
      </c>
      <c r="H723" s="4" t="s">
        <v>640</v>
      </c>
      <c r="I723" t="s">
        <v>674</v>
      </c>
      <c r="J723" t="s">
        <v>796</v>
      </c>
      <c r="K723">
        <v>1</v>
      </c>
      <c r="M723">
        <v>1</v>
      </c>
      <c r="S723" t="str">
        <f t="shared" si="40"/>
        <v>Limnia unguicornis</v>
      </c>
    </row>
    <row r="724" spans="2:19" ht="12.75">
      <c r="B724" s="17"/>
      <c r="C724" s="1" t="s">
        <v>2240</v>
      </c>
      <c r="D724">
        <v>1</v>
      </c>
      <c r="H724" s="4" t="s">
        <v>640</v>
      </c>
      <c r="I724" t="s">
        <v>208</v>
      </c>
      <c r="J724" t="s">
        <v>838</v>
      </c>
      <c r="K724">
        <v>0</v>
      </c>
      <c r="M724">
        <v>1</v>
      </c>
      <c r="S724" t="str">
        <f t="shared" si="40"/>
        <v>Limnophora (maculosa?)</v>
      </c>
    </row>
    <row r="725" spans="1:19" ht="12.75">
      <c r="A725">
        <v>18633</v>
      </c>
      <c r="B725" s="17" t="str">
        <f t="shared" si="39"/>
        <v>Scheutbos</v>
      </c>
      <c r="C725" s="1" t="s">
        <v>110</v>
      </c>
      <c r="D725">
        <v>1</v>
      </c>
      <c r="H725" s="4" t="s">
        <v>640</v>
      </c>
      <c r="I725" t="s">
        <v>332</v>
      </c>
      <c r="J725" t="s">
        <v>851</v>
      </c>
      <c r="K725">
        <v>1</v>
      </c>
      <c r="M725">
        <v>1</v>
      </c>
      <c r="S725" t="str">
        <f t="shared" si="40"/>
        <v>Limonia nigropunctata</v>
      </c>
    </row>
    <row r="726" spans="2:19" ht="12.75">
      <c r="B726" s="17"/>
      <c r="C726" s="1" t="s">
        <v>2233</v>
      </c>
      <c r="D726">
        <v>1</v>
      </c>
      <c r="H726" s="4" t="s">
        <v>640</v>
      </c>
      <c r="I726" t="s">
        <v>332</v>
      </c>
      <c r="J726" t="s">
        <v>2234</v>
      </c>
      <c r="K726">
        <v>1</v>
      </c>
      <c r="M726">
        <v>1</v>
      </c>
      <c r="S726" t="str">
        <f t="shared" si="40"/>
        <v>Limonia phragmitidis</v>
      </c>
    </row>
    <row r="727" spans="2:19" ht="12.75">
      <c r="B727" s="17"/>
      <c r="C727" s="1" t="s">
        <v>2003</v>
      </c>
      <c r="D727">
        <v>1</v>
      </c>
      <c r="H727" s="4" t="s">
        <v>640</v>
      </c>
      <c r="I727" t="s">
        <v>852</v>
      </c>
      <c r="J727" t="s">
        <v>2004</v>
      </c>
      <c r="K727">
        <v>1</v>
      </c>
      <c r="M727">
        <v>1</v>
      </c>
      <c r="S727" t="str">
        <f t="shared" si="40"/>
        <v>Linnaemyia sp</v>
      </c>
    </row>
    <row r="728" spans="2:19" ht="12.75">
      <c r="B728" s="17"/>
      <c r="C728" s="1" t="s">
        <v>2246</v>
      </c>
      <c r="D728">
        <v>1</v>
      </c>
      <c r="H728" s="4" t="s">
        <v>640</v>
      </c>
      <c r="I728" t="s">
        <v>208</v>
      </c>
      <c r="J728" t="s">
        <v>1381</v>
      </c>
      <c r="K728">
        <v>0</v>
      </c>
      <c r="M728">
        <v>1</v>
      </c>
      <c r="S728" t="str">
        <f t="shared" si="40"/>
        <v>Lispocephala alma</v>
      </c>
    </row>
    <row r="729" spans="1:19" ht="12.75">
      <c r="A729">
        <v>17233</v>
      </c>
      <c r="B729" s="17" t="str">
        <f t="shared" si="39"/>
        <v>Scheutbos</v>
      </c>
      <c r="C729" s="1" t="s">
        <v>1348</v>
      </c>
      <c r="D729">
        <v>1</v>
      </c>
      <c r="F729" t="s">
        <v>1804</v>
      </c>
      <c r="H729" s="4" t="s">
        <v>640</v>
      </c>
      <c r="I729" t="s">
        <v>844</v>
      </c>
      <c r="J729" t="s">
        <v>820</v>
      </c>
      <c r="K729">
        <v>1</v>
      </c>
      <c r="M729">
        <v>1</v>
      </c>
      <c r="S729" t="str">
        <f t="shared" si="40"/>
        <v>Lonchaeidae sp</v>
      </c>
    </row>
    <row r="730" spans="2:19" ht="12.75">
      <c r="B730" s="17" t="str">
        <f t="shared" si="39"/>
        <v>Scheutbos</v>
      </c>
      <c r="C730" s="7" t="s">
        <v>1247</v>
      </c>
      <c r="D730">
        <v>0</v>
      </c>
      <c r="H730" s="4" t="s">
        <v>640</v>
      </c>
      <c r="I730" t="s">
        <v>349</v>
      </c>
      <c r="J730" t="s">
        <v>1248</v>
      </c>
      <c r="K730">
        <v>0</v>
      </c>
      <c r="M730">
        <v>0</v>
      </c>
      <c r="S730" t="str">
        <f t="shared" si="40"/>
        <v>Lucilia sericata</v>
      </c>
    </row>
    <row r="731" spans="1:19" ht="12.75">
      <c r="A731">
        <v>18682</v>
      </c>
      <c r="B731" s="17" t="str">
        <f t="shared" si="39"/>
        <v>Scheutbos</v>
      </c>
      <c r="C731" s="1" t="s">
        <v>770</v>
      </c>
      <c r="D731">
        <v>1</v>
      </c>
      <c r="E731">
        <v>214</v>
      </c>
      <c r="F731" t="s">
        <v>1805</v>
      </c>
      <c r="G731" t="s">
        <v>507</v>
      </c>
      <c r="H731" s="4" t="s">
        <v>640</v>
      </c>
      <c r="I731" t="s">
        <v>349</v>
      </c>
      <c r="J731" t="s">
        <v>804</v>
      </c>
      <c r="K731">
        <v>1</v>
      </c>
      <c r="M731">
        <v>1</v>
      </c>
      <c r="S731" t="str">
        <f t="shared" si="40"/>
        <v>Lucilia sp</v>
      </c>
    </row>
    <row r="732" spans="2:19" ht="12.75">
      <c r="B732" s="17"/>
      <c r="C732" s="1" t="s">
        <v>2085</v>
      </c>
      <c r="D732">
        <v>1</v>
      </c>
      <c r="H732" s="4" t="s">
        <v>640</v>
      </c>
      <c r="I732" t="s">
        <v>852</v>
      </c>
      <c r="J732" t="s">
        <v>806</v>
      </c>
      <c r="K732">
        <v>1</v>
      </c>
      <c r="M732">
        <v>1</v>
      </c>
      <c r="S732" t="str">
        <f t="shared" si="40"/>
        <v>Medina sp</v>
      </c>
    </row>
    <row r="733" spans="2:19" ht="12.75">
      <c r="B733" s="17"/>
      <c r="C733" s="13" t="s">
        <v>2770</v>
      </c>
      <c r="D733">
        <v>1</v>
      </c>
      <c r="H733" s="8" t="s">
        <v>640</v>
      </c>
      <c r="I733" s="9" t="s">
        <v>416</v>
      </c>
      <c r="J733" s="9" t="s">
        <v>2765</v>
      </c>
      <c r="M733">
        <v>1</v>
      </c>
      <c r="S733" t="str">
        <f t="shared" si="40"/>
        <v>Melanogaster nuda</v>
      </c>
    </row>
    <row r="734" spans="2:19" ht="12.75">
      <c r="B734" s="17"/>
      <c r="C734" s="1" t="s">
        <v>2249</v>
      </c>
      <c r="D734">
        <v>1</v>
      </c>
      <c r="H734" s="4" t="s">
        <v>640</v>
      </c>
      <c r="I734" t="s">
        <v>349</v>
      </c>
      <c r="J734" t="s">
        <v>838</v>
      </c>
      <c r="K734">
        <v>1</v>
      </c>
      <c r="M734">
        <v>1</v>
      </c>
      <c r="S734" t="str">
        <f t="shared" si="40"/>
        <v>Melanomyia nana (95%)</v>
      </c>
    </row>
    <row r="735" spans="1:19" ht="12.75">
      <c r="A735">
        <v>7949</v>
      </c>
      <c r="B735" s="17" t="str">
        <f t="shared" si="39"/>
        <v>Scheutbos</v>
      </c>
      <c r="C735" s="1" t="s">
        <v>1407</v>
      </c>
      <c r="D735">
        <v>1</v>
      </c>
      <c r="F735" t="s">
        <v>1821</v>
      </c>
      <c r="H735" s="4" t="s">
        <v>640</v>
      </c>
      <c r="I735" t="s">
        <v>416</v>
      </c>
      <c r="J735" t="s">
        <v>1408</v>
      </c>
      <c r="K735">
        <v>1</v>
      </c>
      <c r="M735">
        <v>1</v>
      </c>
      <c r="S735" t="str">
        <f t="shared" si="40"/>
        <v>Melanostoma scalare</v>
      </c>
    </row>
    <row r="736" spans="2:19" ht="12.75">
      <c r="B736" s="17"/>
      <c r="C736" s="13" t="s">
        <v>2769</v>
      </c>
      <c r="D736">
        <v>1</v>
      </c>
      <c r="H736" s="8" t="s">
        <v>640</v>
      </c>
      <c r="I736" t="s">
        <v>416</v>
      </c>
      <c r="J736" s="9" t="s">
        <v>2765</v>
      </c>
      <c r="M736">
        <v>1</v>
      </c>
      <c r="S736" t="str">
        <f t="shared" si="40"/>
        <v>Meliscaeva auricollis</v>
      </c>
    </row>
    <row r="737" spans="1:19" ht="12.75">
      <c r="A737">
        <v>156836</v>
      </c>
      <c r="B737" s="17" t="str">
        <f t="shared" si="39"/>
        <v>Scheutbos</v>
      </c>
      <c r="C737" s="1" t="s">
        <v>1234</v>
      </c>
      <c r="D737">
        <v>1</v>
      </c>
      <c r="H737" s="4" t="s">
        <v>640</v>
      </c>
      <c r="I737" t="s">
        <v>350</v>
      </c>
      <c r="J737" t="s">
        <v>803</v>
      </c>
      <c r="K737">
        <v>1</v>
      </c>
      <c r="M737">
        <v>1</v>
      </c>
      <c r="S737" t="str">
        <f t="shared" si="40"/>
        <v>Meromyza sp</v>
      </c>
    </row>
    <row r="738" spans="1:19" ht="12.75">
      <c r="A738">
        <v>1728</v>
      </c>
      <c r="B738" s="17" t="str">
        <f t="shared" si="39"/>
        <v>Scheutbos</v>
      </c>
      <c r="C738" s="1" t="s">
        <v>66</v>
      </c>
      <c r="D738">
        <v>1</v>
      </c>
      <c r="F738" t="s">
        <v>1823</v>
      </c>
      <c r="H738" s="4" t="s">
        <v>640</v>
      </c>
      <c r="I738" t="s">
        <v>208</v>
      </c>
      <c r="K738">
        <v>1</v>
      </c>
      <c r="M738">
        <v>1</v>
      </c>
      <c r="S738" t="str">
        <f t="shared" si="40"/>
        <v>Mesembrina meridiana</v>
      </c>
    </row>
    <row r="739" spans="1:19" ht="12.75">
      <c r="A739">
        <v>157127</v>
      </c>
      <c r="B739" s="17" t="str">
        <f t="shared" si="39"/>
        <v>Scheutbos</v>
      </c>
      <c r="C739" s="1" t="s">
        <v>2693</v>
      </c>
      <c r="D739">
        <v>1</v>
      </c>
      <c r="H739" s="4" t="s">
        <v>640</v>
      </c>
      <c r="I739" t="s">
        <v>179</v>
      </c>
      <c r="J739" t="s">
        <v>2077</v>
      </c>
      <c r="K739">
        <v>1</v>
      </c>
      <c r="M739">
        <v>1</v>
      </c>
      <c r="S739" t="str">
        <f t="shared" si="40"/>
        <v>Microchrysa polita </v>
      </c>
    </row>
    <row r="740" spans="1:19" ht="12.75">
      <c r="A740">
        <v>26419</v>
      </c>
      <c r="B740" s="17" t="str">
        <f t="shared" si="39"/>
        <v>Scheutbos</v>
      </c>
      <c r="C740" s="1" t="s">
        <v>826</v>
      </c>
      <c r="D740">
        <v>1</v>
      </c>
      <c r="H740" s="4" t="s">
        <v>640</v>
      </c>
      <c r="I740" t="s">
        <v>827</v>
      </c>
      <c r="J740" t="s">
        <v>828</v>
      </c>
      <c r="K740">
        <v>1</v>
      </c>
      <c r="M740">
        <v>1</v>
      </c>
      <c r="S740" t="str">
        <f t="shared" si="40"/>
        <v>Minettia longipennis</v>
      </c>
    </row>
    <row r="741" spans="2:19" ht="12.75">
      <c r="B741" s="17" t="str">
        <f t="shared" si="39"/>
        <v>Scheutbos</v>
      </c>
      <c r="C741" s="1" t="s">
        <v>1391</v>
      </c>
      <c r="D741">
        <v>1</v>
      </c>
      <c r="H741" s="4" t="s">
        <v>640</v>
      </c>
      <c r="I741" t="s">
        <v>208</v>
      </c>
      <c r="J741" t="s">
        <v>838</v>
      </c>
      <c r="K741">
        <v>0</v>
      </c>
      <c r="M741">
        <v>1</v>
      </c>
      <c r="S741" t="str">
        <f t="shared" si="40"/>
        <v>Morellia aenescens</v>
      </c>
    </row>
    <row r="742" spans="1:19" ht="12.75">
      <c r="A742">
        <v>18848</v>
      </c>
      <c r="B742" s="17" t="str">
        <f t="shared" si="39"/>
        <v>Scheutbos</v>
      </c>
      <c r="C742" s="1" t="s">
        <v>809</v>
      </c>
      <c r="D742">
        <v>1</v>
      </c>
      <c r="F742" t="s">
        <v>1828</v>
      </c>
      <c r="H742" s="4" t="s">
        <v>640</v>
      </c>
      <c r="I742" t="s">
        <v>208</v>
      </c>
      <c r="J742" t="s">
        <v>810</v>
      </c>
      <c r="K742">
        <v>1</v>
      </c>
      <c r="M742">
        <v>1</v>
      </c>
      <c r="S742" t="str">
        <f t="shared" si="40"/>
        <v>Musca autumnalis</v>
      </c>
    </row>
    <row r="743" spans="2:19" ht="12.75">
      <c r="B743" s="17" t="str">
        <f t="shared" si="39"/>
        <v>Scheutbos</v>
      </c>
      <c r="C743" s="1" t="s">
        <v>1434</v>
      </c>
      <c r="D743">
        <v>1</v>
      </c>
      <c r="F743" t="s">
        <v>1829</v>
      </c>
      <c r="G743" t="s">
        <v>1830</v>
      </c>
      <c r="H743" s="4" t="s">
        <v>640</v>
      </c>
      <c r="I743" t="s">
        <v>208</v>
      </c>
      <c r="K743">
        <v>0</v>
      </c>
      <c r="M743">
        <v>1</v>
      </c>
      <c r="S743" t="str">
        <f t="shared" si="40"/>
        <v>Musca domestica</v>
      </c>
    </row>
    <row r="744" spans="1:19" ht="12.75">
      <c r="A744">
        <v>1635</v>
      </c>
      <c r="B744" s="17" t="str">
        <f t="shared" si="39"/>
        <v>Scheutbos</v>
      </c>
      <c r="C744" s="1" t="s">
        <v>797</v>
      </c>
      <c r="D744">
        <v>1</v>
      </c>
      <c r="F744" t="s">
        <v>1831</v>
      </c>
      <c r="G744" t="s">
        <v>1832</v>
      </c>
      <c r="H744" s="4" t="s">
        <v>640</v>
      </c>
      <c r="I744" t="s">
        <v>416</v>
      </c>
      <c r="K744">
        <v>1</v>
      </c>
      <c r="M744">
        <v>1</v>
      </c>
      <c r="S744" t="str">
        <f t="shared" si="40"/>
        <v>Myathropa florea</v>
      </c>
    </row>
    <row r="745" spans="2:19" ht="12.75">
      <c r="B745" s="17" t="str">
        <f t="shared" si="39"/>
        <v>Scheutbos</v>
      </c>
      <c r="C745" s="7" t="s">
        <v>1068</v>
      </c>
      <c r="D745">
        <v>1</v>
      </c>
      <c r="H745" s="4" t="s">
        <v>640</v>
      </c>
      <c r="I745" t="s">
        <v>449</v>
      </c>
      <c r="K745">
        <v>0</v>
      </c>
      <c r="M745">
        <v>1</v>
      </c>
      <c r="S745" t="str">
        <f t="shared" si="40"/>
        <v>Mycodiplosis melampsorae</v>
      </c>
    </row>
    <row r="746" spans="2:13" ht="12.75">
      <c r="B746" s="17"/>
      <c r="C746" s="13" t="s">
        <v>2767</v>
      </c>
      <c r="D746">
        <v>1</v>
      </c>
      <c r="H746" s="8" t="s">
        <v>640</v>
      </c>
      <c r="I746" t="s">
        <v>416</v>
      </c>
      <c r="J746" s="9" t="s">
        <v>2765</v>
      </c>
      <c r="M746">
        <v>1</v>
      </c>
    </row>
    <row r="747" spans="2:13" ht="12.75">
      <c r="B747" s="17"/>
      <c r="C747" s="13" t="s">
        <v>2768</v>
      </c>
      <c r="D747">
        <v>1</v>
      </c>
      <c r="H747" s="8" t="s">
        <v>640</v>
      </c>
      <c r="I747" t="s">
        <v>416</v>
      </c>
      <c r="J747" s="9" t="s">
        <v>2765</v>
      </c>
      <c r="M747">
        <v>1</v>
      </c>
    </row>
    <row r="748" spans="1:19" ht="12.75">
      <c r="A748">
        <v>24524</v>
      </c>
      <c r="B748" s="17" t="str">
        <f t="shared" si="39"/>
        <v>Scheutbos</v>
      </c>
      <c r="C748" s="1" t="s">
        <v>1838</v>
      </c>
      <c r="D748">
        <v>0</v>
      </c>
      <c r="F748" s="10" t="s">
        <v>1839</v>
      </c>
      <c r="H748" s="4" t="s">
        <v>640</v>
      </c>
      <c r="I748" t="s">
        <v>416</v>
      </c>
      <c r="J748" t="s">
        <v>820</v>
      </c>
      <c r="K748">
        <v>1</v>
      </c>
      <c r="M748">
        <v>1</v>
      </c>
      <c r="S748" t="str">
        <f t="shared" si="40"/>
        <v>Neoascia sp (podagrica?)</v>
      </c>
    </row>
    <row r="749" spans="1:19" ht="12.75">
      <c r="A749">
        <v>20737</v>
      </c>
      <c r="B749" s="17" t="str">
        <f t="shared" si="39"/>
        <v>Scheutbos</v>
      </c>
      <c r="C749" s="1" t="s">
        <v>1369</v>
      </c>
      <c r="D749">
        <v>1</v>
      </c>
      <c r="F749" s="10"/>
      <c r="H749" s="4" t="s">
        <v>640</v>
      </c>
      <c r="I749" t="s">
        <v>208</v>
      </c>
      <c r="J749" t="s">
        <v>1248</v>
      </c>
      <c r="K749">
        <v>1</v>
      </c>
      <c r="M749">
        <v>1</v>
      </c>
      <c r="S749" t="str">
        <f t="shared" si="40"/>
        <v>Neomyia cornicina</v>
      </c>
    </row>
    <row r="750" spans="1:19" ht="12.75">
      <c r="A750">
        <v>26893</v>
      </c>
      <c r="B750" s="17" t="str">
        <f t="shared" si="39"/>
        <v>Scheutbos</v>
      </c>
      <c r="C750" s="1" t="s">
        <v>840</v>
      </c>
      <c r="D750">
        <v>0</v>
      </c>
      <c r="H750" s="4" t="s">
        <v>640</v>
      </c>
      <c r="I750" t="s">
        <v>208</v>
      </c>
      <c r="J750" t="s">
        <v>841</v>
      </c>
      <c r="K750">
        <v>1</v>
      </c>
      <c r="M750">
        <v>0</v>
      </c>
      <c r="S750" t="str">
        <f t="shared" si="40"/>
        <v>Neomyia sp</v>
      </c>
    </row>
    <row r="751" spans="2:19" ht="12.75">
      <c r="B751" s="17" t="str">
        <f aca="true" t="shared" si="41" ref="B751:B830">HYPERLINK("http://observations.be/gebied/view/32595?from=2000-01-01&amp;to=2010-10-25&amp;sp="&amp;A751,"Scheutbos")</f>
        <v>Scheutbos</v>
      </c>
      <c r="C751" s="2" t="s">
        <v>558</v>
      </c>
      <c r="D751">
        <v>1</v>
      </c>
      <c r="E751">
        <v>192</v>
      </c>
      <c r="H751" s="4" t="s">
        <v>640</v>
      </c>
      <c r="I751" t="s">
        <v>372</v>
      </c>
      <c r="K751">
        <v>0</v>
      </c>
      <c r="L751">
        <v>1</v>
      </c>
      <c r="M751">
        <v>1</v>
      </c>
      <c r="S751" t="str">
        <f t="shared" si="40"/>
        <v>Nephrotoma appendiculata</v>
      </c>
    </row>
    <row r="752" spans="1:19" ht="12.75">
      <c r="A752">
        <v>16687</v>
      </c>
      <c r="B752" s="17" t="str">
        <f t="shared" si="41"/>
        <v>Scheutbos</v>
      </c>
      <c r="C752" s="2" t="s">
        <v>111</v>
      </c>
      <c r="D752">
        <v>0</v>
      </c>
      <c r="F752" t="s">
        <v>1840</v>
      </c>
      <c r="H752" s="4" t="s">
        <v>640</v>
      </c>
      <c r="I752" t="s">
        <v>372</v>
      </c>
      <c r="K752">
        <v>0</v>
      </c>
      <c r="L752">
        <v>1</v>
      </c>
      <c r="M752">
        <v>0</v>
      </c>
      <c r="S752" t="str">
        <f t="shared" si="40"/>
        <v>Nephrotoma sp</v>
      </c>
    </row>
    <row r="753" spans="2:13" ht="12.75">
      <c r="B753" s="17"/>
      <c r="C753" s="1" t="s">
        <v>2232</v>
      </c>
      <c r="D753">
        <v>1</v>
      </c>
      <c r="H753" s="4" t="s">
        <v>640</v>
      </c>
      <c r="I753" t="s">
        <v>372</v>
      </c>
      <c r="J753" t="s">
        <v>1370</v>
      </c>
      <c r="K753">
        <v>1</v>
      </c>
      <c r="M753">
        <v>1</v>
      </c>
    </row>
    <row r="754" spans="2:13" ht="12.75">
      <c r="B754" s="17"/>
      <c r="C754" s="7" t="s">
        <v>2557</v>
      </c>
      <c r="D754">
        <v>1</v>
      </c>
      <c r="H754" s="4" t="s">
        <v>640</v>
      </c>
      <c r="I754" t="s">
        <v>288</v>
      </c>
      <c r="M754">
        <v>1</v>
      </c>
    </row>
    <row r="755" spans="1:19" ht="12.75">
      <c r="A755">
        <v>87517</v>
      </c>
      <c r="B755" s="17" t="str">
        <f t="shared" si="41"/>
        <v>Scheutbos</v>
      </c>
      <c r="C755" s="1" t="s">
        <v>800</v>
      </c>
      <c r="D755">
        <v>1</v>
      </c>
      <c r="H755" s="4" t="s">
        <v>640</v>
      </c>
      <c r="I755" t="s">
        <v>262</v>
      </c>
      <c r="J755" t="s">
        <v>804</v>
      </c>
      <c r="K755">
        <v>1</v>
      </c>
      <c r="M755">
        <v>1</v>
      </c>
      <c r="S755" t="str">
        <f t="shared" si="40"/>
        <v>Nyctia halterata</v>
      </c>
    </row>
    <row r="756" spans="2:19" ht="12.75">
      <c r="B756" s="17"/>
      <c r="C756" s="13" t="s">
        <v>2102</v>
      </c>
      <c r="D756">
        <v>1</v>
      </c>
      <c r="H756" s="8" t="s">
        <v>640</v>
      </c>
      <c r="I756" s="9" t="s">
        <v>1440</v>
      </c>
      <c r="J756" s="9" t="s">
        <v>2103</v>
      </c>
      <c r="K756">
        <v>1</v>
      </c>
      <c r="M756">
        <v>1</v>
      </c>
      <c r="S756" t="str">
        <f t="shared" si="40"/>
        <v>Opomyza germinationis</v>
      </c>
    </row>
    <row r="757" spans="1:19" ht="12.75">
      <c r="A757">
        <v>26611</v>
      </c>
      <c r="B757" s="17" t="str">
        <f t="shared" si="41"/>
        <v>Scheutbos</v>
      </c>
      <c r="C757" s="23" t="s">
        <v>1138</v>
      </c>
      <c r="D757">
        <v>1</v>
      </c>
      <c r="H757" s="4" t="s">
        <v>640</v>
      </c>
      <c r="I757" t="s">
        <v>179</v>
      </c>
      <c r="J757" t="s">
        <v>803</v>
      </c>
      <c r="K757">
        <v>1</v>
      </c>
      <c r="M757">
        <v>1</v>
      </c>
      <c r="S757" t="str">
        <f t="shared" si="40"/>
        <v>Oxycera leonina</v>
      </c>
    </row>
    <row r="758" spans="1:19" ht="12.75">
      <c r="A758">
        <v>80318</v>
      </c>
      <c r="B758" s="17" t="str">
        <f t="shared" si="41"/>
        <v>Scheutbos</v>
      </c>
      <c r="C758" s="23" t="s">
        <v>1253</v>
      </c>
      <c r="D758">
        <v>1</v>
      </c>
      <c r="H758" s="4" t="s">
        <v>640</v>
      </c>
      <c r="I758" t="s">
        <v>179</v>
      </c>
      <c r="J758" t="s">
        <v>1254</v>
      </c>
      <c r="K758">
        <v>1</v>
      </c>
      <c r="M758">
        <v>1</v>
      </c>
      <c r="S758" t="str">
        <f t="shared" si="40"/>
        <v>Oxycera nigricornis</v>
      </c>
    </row>
    <row r="759" spans="2:19" ht="12.75">
      <c r="B759" s="17"/>
      <c r="C759" s="1" t="s">
        <v>2695</v>
      </c>
      <c r="D759">
        <v>1</v>
      </c>
      <c r="H759" s="4" t="s">
        <v>640</v>
      </c>
      <c r="I759" t="s">
        <v>179</v>
      </c>
      <c r="M759">
        <v>1</v>
      </c>
      <c r="S759" t="str">
        <f t="shared" si="40"/>
        <v>Oxycera rara</v>
      </c>
    </row>
    <row r="760" spans="2:19" ht="12.75">
      <c r="B760" s="17"/>
      <c r="C760" s="13" t="s">
        <v>2766</v>
      </c>
      <c r="D760">
        <v>1</v>
      </c>
      <c r="H760" s="8" t="s">
        <v>640</v>
      </c>
      <c r="I760" s="9" t="s">
        <v>416</v>
      </c>
      <c r="J760" s="9" t="s">
        <v>2765</v>
      </c>
      <c r="M760">
        <v>1</v>
      </c>
      <c r="S760" t="str">
        <f t="shared" si="40"/>
        <v>Parhelophilus versicolor</v>
      </c>
    </row>
    <row r="761" spans="1:19" ht="12.75">
      <c r="A761">
        <v>27241</v>
      </c>
      <c r="B761" s="17" t="str">
        <f t="shared" si="41"/>
        <v>Scheutbos</v>
      </c>
      <c r="C761" s="1" t="s">
        <v>1231</v>
      </c>
      <c r="D761">
        <v>1</v>
      </c>
      <c r="H761" s="4" t="s">
        <v>640</v>
      </c>
      <c r="I761" t="s">
        <v>347</v>
      </c>
      <c r="J761" t="s">
        <v>1232</v>
      </c>
      <c r="K761">
        <v>1</v>
      </c>
      <c r="M761">
        <v>1</v>
      </c>
      <c r="S761" t="str">
        <f t="shared" si="40"/>
        <v>Pegomya testacea</v>
      </c>
    </row>
    <row r="762" spans="2:19" ht="12.75">
      <c r="B762" s="17" t="str">
        <f t="shared" si="41"/>
        <v>Scheutbos</v>
      </c>
      <c r="C762" s="2" t="s">
        <v>74</v>
      </c>
      <c r="D762">
        <v>1</v>
      </c>
      <c r="E762">
        <v>196</v>
      </c>
      <c r="H762" s="4" t="s">
        <v>640</v>
      </c>
      <c r="I762" t="s">
        <v>401</v>
      </c>
      <c r="K762">
        <v>0</v>
      </c>
      <c r="L762">
        <v>1</v>
      </c>
      <c r="M762">
        <v>1</v>
      </c>
      <c r="S762" t="str">
        <f t="shared" si="40"/>
        <v>Pericoma fuliginosa</v>
      </c>
    </row>
    <row r="763" spans="1:19" ht="12.75">
      <c r="A763">
        <v>84042</v>
      </c>
      <c r="B763" s="17" t="str">
        <f t="shared" si="41"/>
        <v>Scheutbos</v>
      </c>
      <c r="C763" s="1" t="s">
        <v>1266</v>
      </c>
      <c r="D763">
        <v>1</v>
      </c>
      <c r="H763" s="4" t="s">
        <v>640</v>
      </c>
      <c r="I763" t="s">
        <v>208</v>
      </c>
      <c r="J763" t="s">
        <v>804</v>
      </c>
      <c r="K763">
        <v>1</v>
      </c>
      <c r="M763">
        <v>1</v>
      </c>
      <c r="S763" t="str">
        <f t="shared" si="40"/>
        <v>Phaonia serva</v>
      </c>
    </row>
    <row r="764" spans="2:19" ht="12.75">
      <c r="B764" s="17"/>
      <c r="C764" s="1" t="s">
        <v>2094</v>
      </c>
      <c r="D764">
        <v>1</v>
      </c>
      <c r="H764" s="4" t="s">
        <v>640</v>
      </c>
      <c r="I764" t="s">
        <v>208</v>
      </c>
      <c r="J764" t="s">
        <v>804</v>
      </c>
      <c r="K764">
        <v>1</v>
      </c>
      <c r="M764">
        <v>1</v>
      </c>
      <c r="S764" t="str">
        <f t="shared" si="40"/>
        <v>Phaonia subventa</v>
      </c>
    </row>
    <row r="765" spans="1:19" ht="12.75">
      <c r="A765">
        <v>27778</v>
      </c>
      <c r="B765" s="17" t="str">
        <f t="shared" si="41"/>
        <v>Scheutbos</v>
      </c>
      <c r="C765" s="1" t="s">
        <v>839</v>
      </c>
      <c r="D765">
        <v>1</v>
      </c>
      <c r="H765" s="4" t="s">
        <v>640</v>
      </c>
      <c r="I765" t="s">
        <v>208</v>
      </c>
      <c r="J765" t="s">
        <v>804</v>
      </c>
      <c r="K765">
        <v>1</v>
      </c>
      <c r="M765">
        <v>1</v>
      </c>
      <c r="S765" t="str">
        <f t="shared" si="40"/>
        <v>Phaonia tuguriorum</v>
      </c>
    </row>
    <row r="766" spans="2:19" ht="12.75">
      <c r="B766" s="17"/>
      <c r="C766" s="1" t="s">
        <v>2811</v>
      </c>
      <c r="D766">
        <v>1</v>
      </c>
      <c r="H766" s="4" t="s">
        <v>640</v>
      </c>
      <c r="I766" t="s">
        <v>852</v>
      </c>
      <c r="M766">
        <v>1</v>
      </c>
      <c r="S766" t="str">
        <f t="shared" si="40"/>
        <v>Phasia hemiptera</v>
      </c>
    </row>
    <row r="767" spans="1:19" ht="12.75">
      <c r="A767">
        <v>25391</v>
      </c>
      <c r="B767" s="17" t="str">
        <f t="shared" si="41"/>
        <v>Scheutbos</v>
      </c>
      <c r="C767" s="1" t="s">
        <v>1268</v>
      </c>
      <c r="D767">
        <v>1</v>
      </c>
      <c r="H767" s="4" t="s">
        <v>640</v>
      </c>
      <c r="I767" t="s">
        <v>852</v>
      </c>
      <c r="J767" t="s">
        <v>806</v>
      </c>
      <c r="K767">
        <v>1</v>
      </c>
      <c r="M767">
        <v>1</v>
      </c>
      <c r="S767" t="str">
        <f aca="true" t="shared" si="42" ref="S767:S844">C767</f>
        <v>Phorocera assimilis</v>
      </c>
    </row>
    <row r="768" spans="1:19" ht="12.75">
      <c r="A768">
        <v>7997</v>
      </c>
      <c r="B768" s="17" t="str">
        <f t="shared" si="41"/>
        <v>Scheutbos</v>
      </c>
      <c r="C768" s="23" t="s">
        <v>1160</v>
      </c>
      <c r="D768">
        <v>1</v>
      </c>
      <c r="F768" t="s">
        <v>1900</v>
      </c>
      <c r="H768" s="4" t="s">
        <v>640</v>
      </c>
      <c r="I768" t="s">
        <v>416</v>
      </c>
      <c r="K768">
        <v>1</v>
      </c>
      <c r="M768">
        <v>1</v>
      </c>
      <c r="S768" t="str">
        <f t="shared" si="42"/>
        <v>Pipiza festiva</v>
      </c>
    </row>
    <row r="769" spans="1:19" ht="12.75">
      <c r="A769">
        <v>8000</v>
      </c>
      <c r="B769" s="17" t="str">
        <f t="shared" si="41"/>
        <v>Scheutbos</v>
      </c>
      <c r="C769" s="1" t="s">
        <v>1409</v>
      </c>
      <c r="D769">
        <v>1</v>
      </c>
      <c r="F769" t="s">
        <v>1901</v>
      </c>
      <c r="H769" s="4" t="s">
        <v>819</v>
      </c>
      <c r="I769" t="s">
        <v>416</v>
      </c>
      <c r="K769">
        <v>1</v>
      </c>
      <c r="M769">
        <v>1</v>
      </c>
      <c r="S769" t="str">
        <f t="shared" si="42"/>
        <v>Pipiza noctiluca</v>
      </c>
    </row>
    <row r="770" spans="1:19" ht="12.75">
      <c r="A770">
        <v>8009</v>
      </c>
      <c r="B770" s="17" t="str">
        <f t="shared" si="41"/>
        <v>Scheutbos</v>
      </c>
      <c r="C770" s="7" t="s">
        <v>1358</v>
      </c>
      <c r="D770">
        <v>1</v>
      </c>
      <c r="F770" t="s">
        <v>1907</v>
      </c>
      <c r="H770" s="4" t="s">
        <v>640</v>
      </c>
      <c r="I770" t="s">
        <v>416</v>
      </c>
      <c r="J770" t="s">
        <v>1264</v>
      </c>
      <c r="K770">
        <v>1</v>
      </c>
      <c r="M770">
        <v>1</v>
      </c>
      <c r="S770" t="str">
        <f t="shared" si="42"/>
        <v>Platycheirus albimanus</v>
      </c>
    </row>
    <row r="771" spans="2:13" ht="12.75">
      <c r="B771" s="17"/>
      <c r="C771" s="25" t="s">
        <v>2764</v>
      </c>
      <c r="D771">
        <v>1</v>
      </c>
      <c r="H771" s="8" t="s">
        <v>640</v>
      </c>
      <c r="I771" s="9" t="s">
        <v>416</v>
      </c>
      <c r="J771" s="9" t="s">
        <v>2765</v>
      </c>
      <c r="M771">
        <v>1</v>
      </c>
    </row>
    <row r="772" spans="1:19" ht="12.75">
      <c r="A772">
        <v>186738</v>
      </c>
      <c r="B772" s="17" t="str">
        <f t="shared" si="41"/>
        <v>Scheutbos</v>
      </c>
      <c r="C772" s="12" t="s">
        <v>1072</v>
      </c>
      <c r="D772">
        <v>1</v>
      </c>
      <c r="H772" s="4" t="s">
        <v>640</v>
      </c>
      <c r="I772" t="s">
        <v>1082</v>
      </c>
      <c r="J772" t="s">
        <v>1083</v>
      </c>
      <c r="K772">
        <v>1</v>
      </c>
      <c r="M772">
        <v>1</v>
      </c>
      <c r="S772" t="str">
        <f t="shared" si="42"/>
        <v>Platypalpus albiseta</v>
      </c>
    </row>
    <row r="773" spans="1:19" ht="12.75">
      <c r="A773">
        <v>186825</v>
      </c>
      <c r="B773" s="17" t="str">
        <f t="shared" si="41"/>
        <v>Scheutbos</v>
      </c>
      <c r="C773" s="12" t="s">
        <v>1073</v>
      </c>
      <c r="D773">
        <v>1</v>
      </c>
      <c r="H773" s="4" t="s">
        <v>640</v>
      </c>
      <c r="I773" t="s">
        <v>1082</v>
      </c>
      <c r="J773" t="s">
        <v>1083</v>
      </c>
      <c r="K773">
        <v>1</v>
      </c>
      <c r="M773">
        <v>1</v>
      </c>
      <c r="S773" t="str">
        <f t="shared" si="42"/>
        <v>Platypalpus calceatus</v>
      </c>
    </row>
    <row r="774" spans="1:19" ht="12.75">
      <c r="A774">
        <v>186826</v>
      </c>
      <c r="B774" s="17" t="str">
        <f t="shared" si="41"/>
        <v>Scheutbos</v>
      </c>
      <c r="C774" s="12" t="s">
        <v>1074</v>
      </c>
      <c r="D774">
        <v>1</v>
      </c>
      <c r="H774" s="4" t="s">
        <v>640</v>
      </c>
      <c r="I774" t="s">
        <v>1082</v>
      </c>
      <c r="J774" t="s">
        <v>1083</v>
      </c>
      <c r="K774">
        <v>1</v>
      </c>
      <c r="M774">
        <v>1</v>
      </c>
      <c r="S774" t="str">
        <f t="shared" si="42"/>
        <v>Platypalpus kirtlingensis</v>
      </c>
    </row>
    <row r="775" spans="1:19" ht="12.75">
      <c r="A775">
        <v>186827</v>
      </c>
      <c r="B775" s="17" t="str">
        <f t="shared" si="41"/>
        <v>Scheutbos</v>
      </c>
      <c r="C775" s="12" t="s">
        <v>1075</v>
      </c>
      <c r="D775">
        <v>1</v>
      </c>
      <c r="H775" s="4" t="s">
        <v>640</v>
      </c>
      <c r="I775" t="s">
        <v>1082</v>
      </c>
      <c r="J775" t="s">
        <v>1083</v>
      </c>
      <c r="K775">
        <v>1</v>
      </c>
      <c r="M775">
        <v>1</v>
      </c>
      <c r="S775" t="str">
        <f t="shared" si="42"/>
        <v>Platypalpus longiseta</v>
      </c>
    </row>
    <row r="776" spans="1:19" ht="12.75">
      <c r="A776">
        <v>186828</v>
      </c>
      <c r="B776" s="17" t="str">
        <f t="shared" si="41"/>
        <v>Scheutbos</v>
      </c>
      <c r="C776" s="12" t="s">
        <v>1076</v>
      </c>
      <c r="D776">
        <v>1</v>
      </c>
      <c r="H776" s="4" t="s">
        <v>640</v>
      </c>
      <c r="I776" t="s">
        <v>1082</v>
      </c>
      <c r="J776" t="s">
        <v>1083</v>
      </c>
      <c r="K776">
        <v>1</v>
      </c>
      <c r="M776">
        <v>1</v>
      </c>
      <c r="S776" t="str">
        <f t="shared" si="42"/>
        <v>Platypalpus notatus</v>
      </c>
    </row>
    <row r="777" spans="1:19" ht="12.75">
      <c r="A777">
        <v>186744</v>
      </c>
      <c r="B777" s="17" t="str">
        <f t="shared" si="41"/>
        <v>Scheutbos</v>
      </c>
      <c r="C777" s="12" t="s">
        <v>1077</v>
      </c>
      <c r="D777">
        <v>1</v>
      </c>
      <c r="H777" s="4" t="s">
        <v>640</v>
      </c>
      <c r="I777" t="s">
        <v>1082</v>
      </c>
      <c r="J777" t="s">
        <v>1083</v>
      </c>
      <c r="K777">
        <v>1</v>
      </c>
      <c r="M777">
        <v>1</v>
      </c>
      <c r="S777" t="str">
        <f t="shared" si="42"/>
        <v>Platypalpus pallidiventris</v>
      </c>
    </row>
    <row r="778" spans="1:19" ht="12.75">
      <c r="A778">
        <v>8972</v>
      </c>
      <c r="B778" s="17" t="str">
        <f t="shared" si="41"/>
        <v>Scheutbos</v>
      </c>
      <c r="C778" s="1" t="s">
        <v>180</v>
      </c>
      <c r="D778">
        <v>1</v>
      </c>
      <c r="H778" s="4" t="s">
        <v>640</v>
      </c>
      <c r="I778" t="s">
        <v>365</v>
      </c>
      <c r="K778">
        <v>1</v>
      </c>
      <c r="M778">
        <v>1</v>
      </c>
      <c r="S778" t="str">
        <f t="shared" si="42"/>
        <v>Poecilobothrus nobilitatus</v>
      </c>
    </row>
    <row r="779" spans="1:19" ht="12.75">
      <c r="A779">
        <v>18764</v>
      </c>
      <c r="B779" s="17" t="str">
        <f t="shared" si="41"/>
        <v>Scheutbos</v>
      </c>
      <c r="C779" s="1" t="s">
        <v>1383</v>
      </c>
      <c r="D779">
        <v>1</v>
      </c>
      <c r="H779" s="4" t="s">
        <v>640</v>
      </c>
      <c r="I779" t="s">
        <v>208</v>
      </c>
      <c r="J779" t="s">
        <v>838</v>
      </c>
      <c r="K779">
        <v>1</v>
      </c>
      <c r="M779">
        <v>1</v>
      </c>
      <c r="S779" t="str">
        <f t="shared" si="42"/>
        <v>Polietes lardarius</v>
      </c>
    </row>
    <row r="780" spans="1:19" ht="12.75">
      <c r="A780">
        <v>21100</v>
      </c>
      <c r="B780" s="17" t="str">
        <f t="shared" si="41"/>
        <v>Scheutbos</v>
      </c>
      <c r="C780" s="1" t="s">
        <v>795</v>
      </c>
      <c r="D780">
        <v>1</v>
      </c>
      <c r="H780" s="4" t="s">
        <v>640</v>
      </c>
      <c r="I780" t="s">
        <v>208</v>
      </c>
      <c r="J780" t="s">
        <v>796</v>
      </c>
      <c r="K780">
        <v>1</v>
      </c>
      <c r="M780">
        <v>1</v>
      </c>
      <c r="S780" t="str">
        <f t="shared" si="42"/>
        <v>Polietes meridionalis</v>
      </c>
    </row>
    <row r="781" spans="1:19" ht="12.75">
      <c r="A781">
        <v>18913</v>
      </c>
      <c r="B781" s="17" t="str">
        <f t="shared" si="41"/>
        <v>Scheutbos</v>
      </c>
      <c r="C781" s="1" t="s">
        <v>1372</v>
      </c>
      <c r="D781">
        <v>1</v>
      </c>
      <c r="H781" s="4" t="s">
        <v>640</v>
      </c>
      <c r="I781" t="s">
        <v>349</v>
      </c>
      <c r="J781" t="s">
        <v>1370</v>
      </c>
      <c r="K781">
        <v>1</v>
      </c>
      <c r="M781">
        <v>1</v>
      </c>
      <c r="S781" t="str">
        <f t="shared" si="42"/>
        <v>Pollenia sp (rudis?)</v>
      </c>
    </row>
    <row r="782" spans="1:19" ht="12.75">
      <c r="A782">
        <v>26514</v>
      </c>
      <c r="B782" s="17" t="str">
        <f t="shared" si="41"/>
        <v>Scheutbos</v>
      </c>
      <c r="C782" s="18" t="s">
        <v>1368</v>
      </c>
      <c r="D782">
        <v>0</v>
      </c>
      <c r="H782" s="4" t="s">
        <v>640</v>
      </c>
      <c r="I782" t="s">
        <v>349</v>
      </c>
      <c r="J782" t="s">
        <v>804</v>
      </c>
      <c r="K782">
        <v>1</v>
      </c>
      <c r="M782">
        <v>0</v>
      </c>
      <c r="S782" t="str">
        <f t="shared" si="42"/>
        <v>Protocalliphora azurea</v>
      </c>
    </row>
    <row r="783" spans="2:19" ht="12.75">
      <c r="B783" s="17" t="str">
        <f t="shared" si="41"/>
        <v>Scheutbos</v>
      </c>
      <c r="C783" s="11" t="s">
        <v>1265</v>
      </c>
      <c r="D783">
        <v>1</v>
      </c>
      <c r="H783" s="4" t="s">
        <v>640</v>
      </c>
      <c r="I783" t="s">
        <v>349</v>
      </c>
      <c r="J783" t="s">
        <v>838</v>
      </c>
      <c r="K783">
        <v>1</v>
      </c>
      <c r="M783">
        <v>1</v>
      </c>
      <c r="S783" t="str">
        <f t="shared" si="42"/>
        <v>Protocalliphora sp</v>
      </c>
    </row>
    <row r="784" spans="1:19" ht="12.75">
      <c r="A784">
        <v>87636</v>
      </c>
      <c r="B784" s="17" t="str">
        <f t="shared" si="41"/>
        <v>Scheutbos</v>
      </c>
      <c r="C784" s="11" t="s">
        <v>801</v>
      </c>
      <c r="D784">
        <v>1</v>
      </c>
      <c r="H784" s="4" t="s">
        <v>640</v>
      </c>
      <c r="I784" t="s">
        <v>802</v>
      </c>
      <c r="J784" t="s">
        <v>803</v>
      </c>
      <c r="K784">
        <v>1</v>
      </c>
      <c r="M784">
        <v>1</v>
      </c>
      <c r="S784" t="str">
        <f t="shared" si="42"/>
        <v>Protoclythia modesta</v>
      </c>
    </row>
    <row r="785" spans="1:19" ht="12.75">
      <c r="A785">
        <v>20909</v>
      </c>
      <c r="B785" s="17" t="str">
        <f t="shared" si="41"/>
        <v>Scheutbos</v>
      </c>
      <c r="C785" s="11" t="s">
        <v>759</v>
      </c>
      <c r="D785">
        <v>1</v>
      </c>
      <c r="H785" s="4" t="s">
        <v>640</v>
      </c>
      <c r="I785" t="s">
        <v>760</v>
      </c>
      <c r="K785">
        <v>1</v>
      </c>
      <c r="M785">
        <v>1</v>
      </c>
      <c r="S785" t="str">
        <f t="shared" si="42"/>
        <v>Ptychoptera contaminata</v>
      </c>
    </row>
    <row r="786" spans="1:19" ht="12.75">
      <c r="A786">
        <v>8298</v>
      </c>
      <c r="B786" s="17" t="str">
        <f t="shared" si="41"/>
        <v>Scheutbos</v>
      </c>
      <c r="C786" s="11" t="s">
        <v>1063</v>
      </c>
      <c r="D786">
        <v>1</v>
      </c>
      <c r="F786" t="s">
        <v>1920</v>
      </c>
      <c r="H786" s="4" t="s">
        <v>640</v>
      </c>
      <c r="I786" t="s">
        <v>402</v>
      </c>
      <c r="K786">
        <v>1</v>
      </c>
      <c r="M786">
        <v>1</v>
      </c>
      <c r="S786" t="str">
        <f t="shared" si="42"/>
        <v>Rhagio scolopaceus</v>
      </c>
    </row>
    <row r="787" spans="1:19" ht="12.75">
      <c r="A787">
        <v>8301</v>
      </c>
      <c r="B787" s="17" t="str">
        <f t="shared" si="41"/>
        <v>Scheutbos</v>
      </c>
      <c r="C787" s="11" t="s">
        <v>64</v>
      </c>
      <c r="D787">
        <v>1</v>
      </c>
      <c r="H787" s="4" t="s">
        <v>640</v>
      </c>
      <c r="I787" t="s">
        <v>402</v>
      </c>
      <c r="J787" t="s">
        <v>804</v>
      </c>
      <c r="K787">
        <v>1</v>
      </c>
      <c r="M787">
        <v>1</v>
      </c>
      <c r="S787" t="str">
        <f t="shared" si="42"/>
        <v>Rhagio tringarius</v>
      </c>
    </row>
    <row r="788" spans="1:19" ht="12.75">
      <c r="A788">
        <v>25394</v>
      </c>
      <c r="B788" s="17" t="str">
        <f t="shared" si="41"/>
        <v>Scheutbos</v>
      </c>
      <c r="C788" s="12" t="s">
        <v>1078</v>
      </c>
      <c r="D788">
        <v>1</v>
      </c>
      <c r="H788" s="4" t="s">
        <v>640</v>
      </c>
      <c r="I788" t="s">
        <v>400</v>
      </c>
      <c r="J788" t="s">
        <v>1083</v>
      </c>
      <c r="K788">
        <v>1</v>
      </c>
      <c r="M788">
        <v>1</v>
      </c>
      <c r="S788" t="str">
        <f t="shared" si="42"/>
        <v>Rhamphomyia (Megacyttarus) crassirostris</v>
      </c>
    </row>
    <row r="789" spans="1:19" ht="12.75">
      <c r="A789">
        <v>19209</v>
      </c>
      <c r="B789" s="17" t="str">
        <f t="shared" si="41"/>
        <v>Scheutbos</v>
      </c>
      <c r="C789" s="1" t="s">
        <v>1027</v>
      </c>
      <c r="D789">
        <v>0</v>
      </c>
      <c r="H789" s="4" t="s">
        <v>640</v>
      </c>
      <c r="I789" t="s">
        <v>400</v>
      </c>
      <c r="J789" t="s">
        <v>803</v>
      </c>
      <c r="K789">
        <v>1</v>
      </c>
      <c r="M789">
        <v>0</v>
      </c>
      <c r="S789" t="str">
        <f t="shared" si="42"/>
        <v>Rhamphomyia sp</v>
      </c>
    </row>
    <row r="790" spans="1:19" ht="12.75">
      <c r="A790">
        <v>186434</v>
      </c>
      <c r="B790" s="17" t="str">
        <f t="shared" si="41"/>
        <v>Scheutbos</v>
      </c>
      <c r="C790" s="1" t="s">
        <v>1357</v>
      </c>
      <c r="D790">
        <v>1</v>
      </c>
      <c r="H790" s="4" t="s">
        <v>640</v>
      </c>
      <c r="I790" t="s">
        <v>365</v>
      </c>
      <c r="J790" t="s">
        <v>1245</v>
      </c>
      <c r="K790">
        <v>1</v>
      </c>
      <c r="M790">
        <v>1</v>
      </c>
      <c r="S790" t="str">
        <f t="shared" si="42"/>
        <v>Rhaphium commune</v>
      </c>
    </row>
    <row r="791" spans="1:19" ht="12.75">
      <c r="A791">
        <v>26415</v>
      </c>
      <c r="B791" s="17" t="str">
        <f t="shared" si="41"/>
        <v>Scheutbos</v>
      </c>
      <c r="C791" s="1" t="s">
        <v>1359</v>
      </c>
      <c r="D791">
        <v>1</v>
      </c>
      <c r="H791" s="4" t="s">
        <v>640</v>
      </c>
      <c r="I791" t="s">
        <v>365</v>
      </c>
      <c r="J791" t="s">
        <v>1245</v>
      </c>
      <c r="K791">
        <v>1</v>
      </c>
      <c r="M791">
        <v>1</v>
      </c>
      <c r="S791" t="str">
        <f t="shared" si="42"/>
        <v>Rhaphium sp (appendiculatum ou caliginosum)</v>
      </c>
    </row>
    <row r="792" spans="1:19" ht="12.75">
      <c r="A792">
        <v>8034</v>
      </c>
      <c r="B792" s="17" t="str">
        <f t="shared" si="41"/>
        <v>Scheutbos</v>
      </c>
      <c r="C792" s="1" t="s">
        <v>37</v>
      </c>
      <c r="D792">
        <v>1</v>
      </c>
      <c r="E792">
        <v>204</v>
      </c>
      <c r="F792" t="s">
        <v>585</v>
      </c>
      <c r="G792" t="s">
        <v>508</v>
      </c>
      <c r="H792" s="4" t="s">
        <v>640</v>
      </c>
      <c r="I792" t="s">
        <v>416</v>
      </c>
      <c r="K792">
        <v>1</v>
      </c>
      <c r="M792">
        <v>1</v>
      </c>
      <c r="S792" t="str">
        <f t="shared" si="42"/>
        <v>Rhingia campestris</v>
      </c>
    </row>
    <row r="793" spans="1:19" ht="12.75">
      <c r="A793">
        <v>26451</v>
      </c>
      <c r="B793" s="17" t="str">
        <f t="shared" si="41"/>
        <v>Scheutbos</v>
      </c>
      <c r="C793" s="1" t="s">
        <v>1429</v>
      </c>
      <c r="D793">
        <v>1</v>
      </c>
      <c r="H793" s="4" t="s">
        <v>640</v>
      </c>
      <c r="I793" t="s">
        <v>1430</v>
      </c>
      <c r="J793" t="s">
        <v>803</v>
      </c>
      <c r="K793">
        <v>1</v>
      </c>
      <c r="M793">
        <v>1</v>
      </c>
      <c r="S793" t="str">
        <f t="shared" si="42"/>
        <v>Rivellia syngenesiae</v>
      </c>
    </row>
    <row r="794" spans="1:19" ht="12.75">
      <c r="A794">
        <v>1754</v>
      </c>
      <c r="B794" s="17" t="str">
        <f t="shared" si="41"/>
        <v>Scheutbos</v>
      </c>
      <c r="C794" s="1" t="s">
        <v>846</v>
      </c>
      <c r="D794">
        <v>1</v>
      </c>
      <c r="F794" t="s">
        <v>1924</v>
      </c>
      <c r="G794" t="s">
        <v>1925</v>
      </c>
      <c r="H794" s="4" t="s">
        <v>640</v>
      </c>
      <c r="I794" t="s">
        <v>262</v>
      </c>
      <c r="J794" t="s">
        <v>847</v>
      </c>
      <c r="K794">
        <v>1</v>
      </c>
      <c r="M794">
        <v>1</v>
      </c>
      <c r="S794" t="str">
        <f t="shared" si="42"/>
        <v>Sarcophaga sp</v>
      </c>
    </row>
    <row r="795" spans="1:19" ht="12.75">
      <c r="A795">
        <v>8970</v>
      </c>
      <c r="B795" s="17" t="str">
        <f t="shared" si="41"/>
        <v>Scheutbos</v>
      </c>
      <c r="C795" s="1" t="s">
        <v>2</v>
      </c>
      <c r="D795">
        <v>1</v>
      </c>
      <c r="H795" s="4" t="s">
        <v>640</v>
      </c>
      <c r="I795" t="s">
        <v>179</v>
      </c>
      <c r="K795">
        <v>1</v>
      </c>
      <c r="M795">
        <v>1</v>
      </c>
      <c r="S795" t="str">
        <f t="shared" si="42"/>
        <v>Sargus bipunctatus</v>
      </c>
    </row>
    <row r="796" spans="1:19" ht="12.75">
      <c r="A796">
        <v>1711</v>
      </c>
      <c r="B796" s="17" t="str">
        <f t="shared" si="41"/>
        <v>Scheutbos</v>
      </c>
      <c r="C796" s="1" t="s">
        <v>1153</v>
      </c>
      <c r="D796">
        <v>1</v>
      </c>
      <c r="F796" t="s">
        <v>1237</v>
      </c>
      <c r="G796" t="s">
        <v>1154</v>
      </c>
      <c r="H796" s="4" t="s">
        <v>640</v>
      </c>
      <c r="I796" t="s">
        <v>416</v>
      </c>
      <c r="J796" t="s">
        <v>1319</v>
      </c>
      <c r="K796">
        <v>1</v>
      </c>
      <c r="M796">
        <v>1</v>
      </c>
      <c r="S796" t="str">
        <f t="shared" si="42"/>
        <v>Scaeva pyrastri</v>
      </c>
    </row>
    <row r="797" spans="2:19" ht="12.75">
      <c r="B797" s="17"/>
      <c r="C797" s="7" t="s">
        <v>2108</v>
      </c>
      <c r="D797">
        <v>1</v>
      </c>
      <c r="H797" s="4" t="s">
        <v>640</v>
      </c>
      <c r="I797" t="s">
        <v>415</v>
      </c>
      <c r="J797" t="s">
        <v>2109</v>
      </c>
      <c r="K797">
        <v>0</v>
      </c>
      <c r="M797">
        <v>1</v>
      </c>
      <c r="S797" t="str">
        <f t="shared" si="42"/>
        <v>Scathophaga furcata</v>
      </c>
    </row>
    <row r="798" spans="1:19" ht="12.75">
      <c r="A798">
        <v>7755</v>
      </c>
      <c r="B798" s="17" t="str">
        <f t="shared" si="41"/>
        <v>Scheutbos</v>
      </c>
      <c r="C798" s="1" t="s">
        <v>798</v>
      </c>
      <c r="D798">
        <v>1</v>
      </c>
      <c r="F798" t="s">
        <v>265</v>
      </c>
      <c r="G798" t="s">
        <v>316</v>
      </c>
      <c r="H798" s="4" t="s">
        <v>640</v>
      </c>
      <c r="I798" t="s">
        <v>415</v>
      </c>
      <c r="J798" t="s">
        <v>799</v>
      </c>
      <c r="K798">
        <v>1</v>
      </c>
      <c r="M798">
        <v>1</v>
      </c>
      <c r="S798" t="str">
        <f t="shared" si="42"/>
        <v>Scatophaga stercoraria</v>
      </c>
    </row>
    <row r="799" spans="2:19" ht="12.75">
      <c r="B799" s="17"/>
      <c r="C799" s="1" t="s">
        <v>2241</v>
      </c>
      <c r="D799">
        <v>1</v>
      </c>
      <c r="H799" s="4" t="s">
        <v>640</v>
      </c>
      <c r="I799" t="s">
        <v>2242</v>
      </c>
      <c r="J799" t="s">
        <v>806</v>
      </c>
      <c r="K799">
        <v>0</v>
      </c>
      <c r="M799">
        <v>1</v>
      </c>
      <c r="S799" t="str">
        <f t="shared" si="42"/>
        <v>Scatopsidae sp (swammerdamella?)</v>
      </c>
    </row>
    <row r="800" spans="2:19" ht="12.75">
      <c r="B800" s="17" t="str">
        <f t="shared" si="41"/>
        <v>Scheutbos</v>
      </c>
      <c r="C800" s="15" t="s">
        <v>51</v>
      </c>
      <c r="D800">
        <v>1</v>
      </c>
      <c r="E800">
        <v>202</v>
      </c>
      <c r="H800" s="4" t="s">
        <v>640</v>
      </c>
      <c r="I800" t="s">
        <v>343</v>
      </c>
      <c r="K800">
        <v>0</v>
      </c>
      <c r="L800">
        <v>1</v>
      </c>
      <c r="M800">
        <v>1</v>
      </c>
      <c r="S800" t="str">
        <f t="shared" si="42"/>
        <v>Scenopinus fenestralis</v>
      </c>
    </row>
    <row r="801" spans="2:19" ht="12.75">
      <c r="B801" s="17" t="str">
        <f t="shared" si="41"/>
        <v>Scheutbos</v>
      </c>
      <c r="C801" s="1" t="s">
        <v>1388</v>
      </c>
      <c r="D801">
        <v>1</v>
      </c>
      <c r="H801" s="4" t="s">
        <v>640</v>
      </c>
      <c r="I801" t="s">
        <v>1389</v>
      </c>
      <c r="J801" t="s">
        <v>1390</v>
      </c>
      <c r="K801">
        <v>0</v>
      </c>
      <c r="M801">
        <v>1</v>
      </c>
      <c r="S801" t="str">
        <f t="shared" si="42"/>
        <v>Sciaridae sp</v>
      </c>
    </row>
    <row r="802" spans="1:19" ht="12.75">
      <c r="A802">
        <v>85915</v>
      </c>
      <c r="B802" s="17" t="str">
        <f t="shared" si="41"/>
        <v>Scheutbos</v>
      </c>
      <c r="C802" s="1" t="s">
        <v>854</v>
      </c>
      <c r="D802">
        <v>1</v>
      </c>
      <c r="F802" s="5" t="s">
        <v>855</v>
      </c>
      <c r="H802" s="4" t="s">
        <v>640</v>
      </c>
      <c r="I802" t="s">
        <v>344</v>
      </c>
      <c r="J802" t="s">
        <v>803</v>
      </c>
      <c r="K802">
        <v>1</v>
      </c>
      <c r="M802">
        <v>1</v>
      </c>
      <c r="S802" t="str">
        <f t="shared" si="42"/>
        <v>Sepsis sp</v>
      </c>
    </row>
    <row r="803" spans="1:19" ht="12.75">
      <c r="A803">
        <v>8845</v>
      </c>
      <c r="B803" s="17" t="str">
        <f t="shared" si="41"/>
        <v>Scheutbos</v>
      </c>
      <c r="C803" s="1" t="s">
        <v>675</v>
      </c>
      <c r="D803">
        <v>1</v>
      </c>
      <c r="H803" s="4" t="s">
        <v>640</v>
      </c>
      <c r="I803" t="s">
        <v>408</v>
      </c>
      <c r="K803">
        <v>1</v>
      </c>
      <c r="M803">
        <v>1</v>
      </c>
      <c r="S803" t="str">
        <f t="shared" si="42"/>
        <v>Sicus ferrugineus</v>
      </c>
    </row>
    <row r="804" spans="1:19" ht="12.75">
      <c r="A804">
        <v>26425</v>
      </c>
      <c r="B804" s="17" t="str">
        <f t="shared" si="41"/>
        <v>Scheutbos</v>
      </c>
      <c r="C804" s="1" t="s">
        <v>1287</v>
      </c>
      <c r="D804">
        <v>1</v>
      </c>
      <c r="H804" s="4" t="s">
        <v>640</v>
      </c>
      <c r="I804" t="s">
        <v>852</v>
      </c>
      <c r="J804" t="s">
        <v>1288</v>
      </c>
      <c r="K804">
        <v>1</v>
      </c>
      <c r="M804">
        <v>1</v>
      </c>
      <c r="S804" t="str">
        <f t="shared" si="42"/>
        <v>Siphona sp</v>
      </c>
    </row>
    <row r="805" spans="1:19" ht="12.75">
      <c r="A805">
        <v>8049</v>
      </c>
      <c r="B805" s="17" t="str">
        <f t="shared" si="41"/>
        <v>Scheutbos</v>
      </c>
      <c r="C805" s="1" t="s">
        <v>510</v>
      </c>
      <c r="D805">
        <v>1</v>
      </c>
      <c r="F805" t="s">
        <v>420</v>
      </c>
      <c r="G805" t="s">
        <v>34</v>
      </c>
      <c r="H805" s="4" t="s">
        <v>640</v>
      </c>
      <c r="I805" t="s">
        <v>416</v>
      </c>
      <c r="K805">
        <v>1</v>
      </c>
      <c r="M805">
        <v>1</v>
      </c>
      <c r="S805" t="str">
        <f t="shared" si="42"/>
        <v>Sphaerophoria cf scripta</v>
      </c>
    </row>
    <row r="806" spans="1:19" ht="12.75">
      <c r="A806">
        <v>95960</v>
      </c>
      <c r="B806" s="17" t="str">
        <f t="shared" si="41"/>
        <v>Scheutbos</v>
      </c>
      <c r="C806" s="1" t="s">
        <v>1249</v>
      </c>
      <c r="D806">
        <v>1</v>
      </c>
      <c r="H806" s="4" t="s">
        <v>640</v>
      </c>
      <c r="I806" t="s">
        <v>349</v>
      </c>
      <c r="J806" t="s">
        <v>803</v>
      </c>
      <c r="K806">
        <v>1</v>
      </c>
      <c r="M806">
        <v>1</v>
      </c>
      <c r="S806" t="str">
        <f t="shared" si="42"/>
        <v>Stomorhina lunata</v>
      </c>
    </row>
    <row r="807" spans="1:19" ht="12.75">
      <c r="A807">
        <v>16622</v>
      </c>
      <c r="B807" s="17" t="str">
        <f t="shared" si="41"/>
        <v>Scheutbos</v>
      </c>
      <c r="C807" s="1" t="s">
        <v>835</v>
      </c>
      <c r="D807">
        <v>1</v>
      </c>
      <c r="F807" t="s">
        <v>1950</v>
      </c>
      <c r="H807" s="4" t="s">
        <v>640</v>
      </c>
      <c r="I807" t="s">
        <v>836</v>
      </c>
      <c r="J807" t="s">
        <v>837</v>
      </c>
      <c r="K807">
        <v>1</v>
      </c>
      <c r="M807">
        <v>1</v>
      </c>
      <c r="S807" t="str">
        <f t="shared" si="42"/>
        <v>Stomoxys calcitrans</v>
      </c>
    </row>
    <row r="808" spans="2:19" ht="12.75">
      <c r="B808" s="17"/>
      <c r="C808" s="1" t="s">
        <v>2584</v>
      </c>
      <c r="D808">
        <v>1</v>
      </c>
      <c r="H808" s="4" t="s">
        <v>640</v>
      </c>
      <c r="I808" t="s">
        <v>2585</v>
      </c>
      <c r="M808">
        <v>1</v>
      </c>
      <c r="S808" t="str">
        <f t="shared" si="42"/>
        <v>Stratyomis chamaeleon</v>
      </c>
    </row>
    <row r="809" spans="1:19" ht="12.75">
      <c r="A809">
        <v>8273</v>
      </c>
      <c r="B809" s="17" t="str">
        <f t="shared" si="41"/>
        <v>Scheutbos</v>
      </c>
      <c r="C809" s="1" t="s">
        <v>486</v>
      </c>
      <c r="D809">
        <v>1</v>
      </c>
      <c r="F809" t="s">
        <v>1951</v>
      </c>
      <c r="H809" s="4" t="s">
        <v>640</v>
      </c>
      <c r="I809" t="s">
        <v>487</v>
      </c>
      <c r="K809">
        <v>1</v>
      </c>
      <c r="M809">
        <v>1</v>
      </c>
      <c r="S809" t="str">
        <f t="shared" si="42"/>
        <v>Sylvicola fenestralis</v>
      </c>
    </row>
    <row r="810" spans="1:19" ht="12.75">
      <c r="A810">
        <v>8060</v>
      </c>
      <c r="B810" s="17" t="str">
        <f t="shared" si="41"/>
        <v>Scheutbos</v>
      </c>
      <c r="C810" s="1" t="s">
        <v>580</v>
      </c>
      <c r="D810">
        <v>1</v>
      </c>
      <c r="F810" t="s">
        <v>35</v>
      </c>
      <c r="G810" t="s">
        <v>273</v>
      </c>
      <c r="H810" s="4" t="s">
        <v>640</v>
      </c>
      <c r="I810" t="s">
        <v>416</v>
      </c>
      <c r="J810" t="s">
        <v>803</v>
      </c>
      <c r="K810">
        <v>1</v>
      </c>
      <c r="M810">
        <v>1</v>
      </c>
      <c r="S810" t="str">
        <f t="shared" si="42"/>
        <v>Syritta pipiens</v>
      </c>
    </row>
    <row r="811" spans="1:19" ht="12.75">
      <c r="A811">
        <v>1804</v>
      </c>
      <c r="B811" s="17" t="str">
        <f t="shared" si="41"/>
        <v>Scheutbos</v>
      </c>
      <c r="C811" s="1" t="s">
        <v>849</v>
      </c>
      <c r="D811">
        <v>1</v>
      </c>
      <c r="E811">
        <v>204</v>
      </c>
      <c r="F811" t="s">
        <v>93</v>
      </c>
      <c r="G811" t="s">
        <v>276</v>
      </c>
      <c r="H811" s="4" t="s">
        <v>640</v>
      </c>
      <c r="I811" t="s">
        <v>416</v>
      </c>
      <c r="J811" t="s">
        <v>850</v>
      </c>
      <c r="K811">
        <v>1</v>
      </c>
      <c r="M811">
        <v>1</v>
      </c>
      <c r="S811" t="str">
        <f t="shared" si="42"/>
        <v>Syrphus ribesii</v>
      </c>
    </row>
    <row r="812" spans="2:19" ht="12.75">
      <c r="B812" s="17" t="str">
        <f t="shared" si="41"/>
        <v>Scheutbos</v>
      </c>
      <c r="C812" s="7" t="s">
        <v>1149</v>
      </c>
      <c r="D812">
        <v>1</v>
      </c>
      <c r="F812" t="s">
        <v>1952</v>
      </c>
      <c r="H812" s="4" t="s">
        <v>640</v>
      </c>
      <c r="I812" t="s">
        <v>416</v>
      </c>
      <c r="K812">
        <v>0</v>
      </c>
      <c r="M812">
        <v>1</v>
      </c>
      <c r="S812" t="str">
        <f t="shared" si="42"/>
        <v>Syrphus torvus</v>
      </c>
    </row>
    <row r="813" spans="1:19" ht="12.75">
      <c r="A813">
        <v>8063</v>
      </c>
      <c r="B813" s="17" t="str">
        <f t="shared" si="41"/>
        <v>Scheutbos</v>
      </c>
      <c r="C813" s="1" t="s">
        <v>853</v>
      </c>
      <c r="D813">
        <v>1</v>
      </c>
      <c r="F813" t="s">
        <v>1953</v>
      </c>
      <c r="H813" s="4" t="s">
        <v>640</v>
      </c>
      <c r="I813" t="s">
        <v>416</v>
      </c>
      <c r="K813">
        <v>1</v>
      </c>
      <c r="M813">
        <v>1</v>
      </c>
      <c r="S813" t="str">
        <f t="shared" si="42"/>
        <v>Syrphus vitripennis</v>
      </c>
    </row>
    <row r="814" spans="1:19" ht="12.75">
      <c r="A814">
        <v>8980</v>
      </c>
      <c r="B814" s="17" t="str">
        <f t="shared" si="41"/>
        <v>Scheutbos</v>
      </c>
      <c r="C814" s="1" t="s">
        <v>2095</v>
      </c>
      <c r="D814">
        <v>1</v>
      </c>
      <c r="F814" t="s">
        <v>1954</v>
      </c>
      <c r="G814" t="s">
        <v>1955</v>
      </c>
      <c r="H814" s="4" t="s">
        <v>640</v>
      </c>
      <c r="I814" t="s">
        <v>852</v>
      </c>
      <c r="J814" t="s">
        <v>806</v>
      </c>
      <c r="K814">
        <v>1</v>
      </c>
      <c r="M814">
        <v>1</v>
      </c>
      <c r="S814" t="str">
        <f t="shared" si="42"/>
        <v>Tachina fera (ou magnicornis)</v>
      </c>
    </row>
    <row r="815" spans="1:19" ht="12.75">
      <c r="A815">
        <v>82443</v>
      </c>
      <c r="B815" s="17" t="str">
        <f t="shared" si="41"/>
        <v>Scheutbos</v>
      </c>
      <c r="C815" s="12" t="s">
        <v>1079</v>
      </c>
      <c r="D815">
        <v>1</v>
      </c>
      <c r="H815" s="4" t="s">
        <v>640</v>
      </c>
      <c r="I815" t="s">
        <v>1082</v>
      </c>
      <c r="J815" t="s">
        <v>1083</v>
      </c>
      <c r="K815">
        <v>1</v>
      </c>
      <c r="M815">
        <v>1</v>
      </c>
      <c r="S815" t="str">
        <f t="shared" si="42"/>
        <v>Tachydromia annulimana</v>
      </c>
    </row>
    <row r="816" spans="1:19" ht="12.75">
      <c r="A816">
        <v>20529</v>
      </c>
      <c r="B816" s="17" t="str">
        <f t="shared" si="41"/>
        <v>Scheutbos</v>
      </c>
      <c r="C816" s="12" t="s">
        <v>1080</v>
      </c>
      <c r="D816">
        <v>1</v>
      </c>
      <c r="H816" s="4" t="s">
        <v>640</v>
      </c>
      <c r="I816" t="s">
        <v>1082</v>
      </c>
      <c r="J816" t="s">
        <v>1083</v>
      </c>
      <c r="K816">
        <v>1</v>
      </c>
      <c r="M816">
        <v>1</v>
      </c>
      <c r="S816" t="str">
        <f t="shared" si="42"/>
        <v>Tachydromia umbrarum</v>
      </c>
    </row>
    <row r="817" spans="1:19" ht="12.75">
      <c r="A817">
        <v>8064</v>
      </c>
      <c r="B817" s="17" t="str">
        <f t="shared" si="41"/>
        <v>Scheutbos</v>
      </c>
      <c r="C817" s="1" t="s">
        <v>1148</v>
      </c>
      <c r="D817">
        <v>1</v>
      </c>
      <c r="F817" t="s">
        <v>1957</v>
      </c>
      <c r="H817" s="4" t="s">
        <v>640</v>
      </c>
      <c r="I817" t="s">
        <v>416</v>
      </c>
      <c r="J817" t="s">
        <v>1319</v>
      </c>
      <c r="K817">
        <v>1</v>
      </c>
      <c r="L817">
        <v>1</v>
      </c>
      <c r="M817">
        <v>1</v>
      </c>
      <c r="S817" t="str">
        <f t="shared" si="42"/>
        <v>Temnostoma bombylans</v>
      </c>
    </row>
    <row r="818" spans="1:19" ht="12.75">
      <c r="A818">
        <v>8065</v>
      </c>
      <c r="B818" s="17" t="str">
        <f t="shared" si="41"/>
        <v>Scheutbos</v>
      </c>
      <c r="C818" s="1" t="s">
        <v>105</v>
      </c>
      <c r="D818">
        <v>1</v>
      </c>
      <c r="F818" t="s">
        <v>1958</v>
      </c>
      <c r="H818" s="4" t="s">
        <v>640</v>
      </c>
      <c r="I818" t="s">
        <v>416</v>
      </c>
      <c r="K818">
        <v>1</v>
      </c>
      <c r="M818">
        <v>1</v>
      </c>
      <c r="S818" t="str">
        <f t="shared" si="42"/>
        <v>Temnostoma vespiforme</v>
      </c>
    </row>
    <row r="819" spans="2:19" ht="12.75">
      <c r="B819" s="17"/>
      <c r="C819" s="1" t="s">
        <v>2297</v>
      </c>
      <c r="D819">
        <v>1</v>
      </c>
      <c r="H819" s="4" t="s">
        <v>640</v>
      </c>
      <c r="I819" t="s">
        <v>691</v>
      </c>
      <c r="J819" t="s">
        <v>2300</v>
      </c>
      <c r="K819">
        <v>0</v>
      </c>
      <c r="M819">
        <v>1</v>
      </c>
      <c r="S819" t="str">
        <f t="shared" si="42"/>
        <v>Tephritis cometa</v>
      </c>
    </row>
    <row r="820" spans="1:19" ht="12.75">
      <c r="A820">
        <v>27273</v>
      </c>
      <c r="B820" s="17" t="str">
        <f t="shared" si="41"/>
        <v>Scheutbos</v>
      </c>
      <c r="C820" s="1" t="s">
        <v>1222</v>
      </c>
      <c r="D820">
        <v>1</v>
      </c>
      <c r="H820" s="4" t="s">
        <v>640</v>
      </c>
      <c r="I820" t="s">
        <v>691</v>
      </c>
      <c r="K820">
        <v>1</v>
      </c>
      <c r="M820">
        <v>1</v>
      </c>
      <c r="S820" t="str">
        <f t="shared" si="42"/>
        <v>Tephritis sp</v>
      </c>
    </row>
    <row r="821" spans="2:19" ht="12.75">
      <c r="B821" s="17"/>
      <c r="C821" s="1" t="s">
        <v>2298</v>
      </c>
      <c r="D821">
        <v>1</v>
      </c>
      <c r="H821" s="4" t="s">
        <v>640</v>
      </c>
      <c r="I821" t="s">
        <v>691</v>
      </c>
      <c r="J821" t="s">
        <v>2300</v>
      </c>
      <c r="K821">
        <v>0</v>
      </c>
      <c r="M821">
        <v>1</v>
      </c>
      <c r="S821" t="str">
        <f t="shared" si="42"/>
        <v>Terellia ruficauda</v>
      </c>
    </row>
    <row r="822" spans="1:19" ht="12.75">
      <c r="A822">
        <v>20402</v>
      </c>
      <c r="B822" s="17" t="str">
        <f t="shared" si="41"/>
        <v>Scheutbos</v>
      </c>
      <c r="C822" s="1" t="s">
        <v>1158</v>
      </c>
      <c r="D822">
        <v>1</v>
      </c>
      <c r="F822" t="s">
        <v>1961</v>
      </c>
      <c r="H822" s="4" t="s">
        <v>640</v>
      </c>
      <c r="I822" t="s">
        <v>691</v>
      </c>
      <c r="K822">
        <v>1</v>
      </c>
      <c r="M822">
        <v>1</v>
      </c>
      <c r="S822" t="str">
        <f t="shared" si="42"/>
        <v>Terellia tussilaginis</v>
      </c>
    </row>
    <row r="823" spans="1:19" ht="12.75">
      <c r="A823">
        <v>155143</v>
      </c>
      <c r="B823" s="17" t="str">
        <f t="shared" si="41"/>
        <v>Scheutbos</v>
      </c>
      <c r="C823" s="1" t="s">
        <v>1339</v>
      </c>
      <c r="D823">
        <v>1</v>
      </c>
      <c r="H823" s="4" t="s">
        <v>640</v>
      </c>
      <c r="I823" t="s">
        <v>674</v>
      </c>
      <c r="J823" t="s">
        <v>838</v>
      </c>
      <c r="K823">
        <v>1</v>
      </c>
      <c r="M823">
        <v>1</v>
      </c>
      <c r="S823" t="str">
        <f t="shared" si="42"/>
        <v>Tetanocera arrogans</v>
      </c>
    </row>
    <row r="824" spans="2:19" ht="12.75">
      <c r="B824" s="17"/>
      <c r="C824" s="23" t="s">
        <v>2079</v>
      </c>
      <c r="D824">
        <v>1</v>
      </c>
      <c r="H824" s="4" t="s">
        <v>640</v>
      </c>
      <c r="I824" t="s">
        <v>674</v>
      </c>
      <c r="J824" t="s">
        <v>2077</v>
      </c>
      <c r="K824">
        <v>1</v>
      </c>
      <c r="M824">
        <v>1</v>
      </c>
      <c r="S824" t="str">
        <f t="shared" si="42"/>
        <v>Tetanocera robusta</v>
      </c>
    </row>
    <row r="825" spans="1:19" ht="12.75">
      <c r="A825">
        <v>8822</v>
      </c>
      <c r="B825" s="17" t="str">
        <f t="shared" si="41"/>
        <v>Scheutbos</v>
      </c>
      <c r="C825" s="1" t="s">
        <v>29</v>
      </c>
      <c r="D825">
        <v>0</v>
      </c>
      <c r="F825" t="s">
        <v>1962</v>
      </c>
      <c r="H825" s="4" t="s">
        <v>640</v>
      </c>
      <c r="I825" t="s">
        <v>674</v>
      </c>
      <c r="J825" t="s">
        <v>803</v>
      </c>
      <c r="K825">
        <v>1</v>
      </c>
      <c r="M825">
        <v>0</v>
      </c>
      <c r="S825" t="str">
        <f t="shared" si="42"/>
        <v>Tetanocera sp</v>
      </c>
    </row>
    <row r="826" spans="1:19" ht="12.75">
      <c r="A826">
        <v>21497</v>
      </c>
      <c r="B826" s="17" t="str">
        <f t="shared" si="41"/>
        <v>Scheutbos</v>
      </c>
      <c r="C826" s="1" t="s">
        <v>772</v>
      </c>
      <c r="D826">
        <v>1</v>
      </c>
      <c r="G826" t="s">
        <v>773</v>
      </c>
      <c r="H826" s="4" t="s">
        <v>640</v>
      </c>
      <c r="I826" t="s">
        <v>350</v>
      </c>
      <c r="K826">
        <v>1</v>
      </c>
      <c r="M826">
        <v>1</v>
      </c>
      <c r="S826" t="str">
        <f t="shared" si="42"/>
        <v>Thaumatomyia notata</v>
      </c>
    </row>
    <row r="827" spans="2:19" ht="12.75">
      <c r="B827" s="17"/>
      <c r="C827" s="13" t="s">
        <v>2776</v>
      </c>
      <c r="D827">
        <v>1</v>
      </c>
      <c r="H827" s="8" t="s">
        <v>640</v>
      </c>
      <c r="I827" s="9" t="s">
        <v>372</v>
      </c>
      <c r="J827" s="9" t="s">
        <v>2756</v>
      </c>
      <c r="M827">
        <v>1</v>
      </c>
      <c r="S827" t="str">
        <f t="shared" si="42"/>
        <v>Tipula fascipennis</v>
      </c>
    </row>
    <row r="828" spans="2:19" ht="12.75">
      <c r="B828" s="17"/>
      <c r="C828" s="13" t="s">
        <v>2775</v>
      </c>
      <c r="D828">
        <v>1</v>
      </c>
      <c r="H828" s="8" t="s">
        <v>640</v>
      </c>
      <c r="I828" s="9" t="s">
        <v>372</v>
      </c>
      <c r="J828" s="9" t="s">
        <v>2756</v>
      </c>
      <c r="M828">
        <v>1</v>
      </c>
      <c r="S828" t="str">
        <f t="shared" si="42"/>
        <v>Tipula lunata</v>
      </c>
    </row>
    <row r="829" spans="1:19" ht="12.75">
      <c r="A829">
        <v>18327</v>
      </c>
      <c r="B829" s="17" t="str">
        <f t="shared" si="41"/>
        <v>Scheutbos</v>
      </c>
      <c r="C829" s="5" t="s">
        <v>771</v>
      </c>
      <c r="D829">
        <v>1</v>
      </c>
      <c r="H829" s="4" t="s">
        <v>640</v>
      </c>
      <c r="I829" t="s">
        <v>372</v>
      </c>
      <c r="K829">
        <v>1</v>
      </c>
      <c r="L829">
        <v>1</v>
      </c>
      <c r="M829">
        <v>1</v>
      </c>
      <c r="S829" t="str">
        <f t="shared" si="42"/>
        <v>Tipula oleracea</v>
      </c>
    </row>
    <row r="830" spans="1:19" ht="12.75">
      <c r="A830">
        <v>18327</v>
      </c>
      <c r="B830" s="17" t="str">
        <f t="shared" si="41"/>
        <v>Scheutbos</v>
      </c>
      <c r="C830" s="16" t="s">
        <v>824</v>
      </c>
      <c r="D830">
        <v>1</v>
      </c>
      <c r="H830" s="4" t="s">
        <v>640</v>
      </c>
      <c r="I830" t="s">
        <v>372</v>
      </c>
      <c r="K830">
        <v>0</v>
      </c>
      <c r="L830">
        <v>1</v>
      </c>
      <c r="M830">
        <v>1</v>
      </c>
      <c r="S830" t="str">
        <f t="shared" si="42"/>
        <v>Tipula paludosa</v>
      </c>
    </row>
    <row r="831" spans="1:19" ht="12.75">
      <c r="A831">
        <v>18327</v>
      </c>
      <c r="B831" s="17" t="str">
        <f aca="true" t="shared" si="43" ref="B831:B955">HYPERLINK("http://observations.be/gebied/view/32595?from=2000-01-01&amp;to=2010-10-25&amp;sp="&amp;A831,"Scheutbos")</f>
        <v>Scheutbos</v>
      </c>
      <c r="C831" s="15" t="s">
        <v>812</v>
      </c>
      <c r="D831">
        <v>1</v>
      </c>
      <c r="H831" s="4" t="s">
        <v>640</v>
      </c>
      <c r="I831" t="s">
        <v>372</v>
      </c>
      <c r="K831">
        <v>0</v>
      </c>
      <c r="L831">
        <v>1</v>
      </c>
      <c r="M831">
        <v>1</v>
      </c>
      <c r="S831" t="str">
        <f t="shared" si="42"/>
        <v>Tipula varipennis</v>
      </c>
    </row>
    <row r="832" spans="2:13" ht="12.75">
      <c r="B832" s="17"/>
      <c r="C832" s="1" t="s">
        <v>2250</v>
      </c>
      <c r="D832">
        <v>1</v>
      </c>
      <c r="H832" s="4" t="s">
        <v>640</v>
      </c>
      <c r="I832" t="s">
        <v>372</v>
      </c>
      <c r="J832" t="s">
        <v>2251</v>
      </c>
      <c r="K832">
        <v>1</v>
      </c>
      <c r="M832">
        <v>1</v>
      </c>
    </row>
    <row r="833" spans="1:19" ht="12.75">
      <c r="A833">
        <v>18826</v>
      </c>
      <c r="B833" s="17" t="str">
        <f t="shared" si="43"/>
        <v>Scheutbos</v>
      </c>
      <c r="C833" s="1" t="s">
        <v>845</v>
      </c>
      <c r="D833">
        <v>1</v>
      </c>
      <c r="F833" t="s">
        <v>1969</v>
      </c>
      <c r="H833" s="4" t="s">
        <v>640</v>
      </c>
      <c r="I833" t="s">
        <v>813</v>
      </c>
      <c r="K833">
        <v>1</v>
      </c>
      <c r="M833">
        <v>1</v>
      </c>
      <c r="S833" t="str">
        <f t="shared" si="42"/>
        <v>Trichocera sp</v>
      </c>
    </row>
    <row r="834" spans="1:19" ht="12.75">
      <c r="A834">
        <v>29101</v>
      </c>
      <c r="B834" s="17" t="str">
        <f t="shared" si="43"/>
        <v>Scheutbos</v>
      </c>
      <c r="C834" s="1" t="s">
        <v>1233</v>
      </c>
      <c r="D834">
        <v>1</v>
      </c>
      <c r="H834" s="4" t="s">
        <v>640</v>
      </c>
      <c r="I834" t="s">
        <v>827</v>
      </c>
      <c r="J834" t="s">
        <v>843</v>
      </c>
      <c r="K834">
        <v>1</v>
      </c>
      <c r="M834">
        <v>1</v>
      </c>
      <c r="S834" t="str">
        <f t="shared" si="42"/>
        <v>Tricholauxiana praeusta</v>
      </c>
    </row>
    <row r="835" spans="1:19" ht="12.75">
      <c r="A835">
        <v>8070</v>
      </c>
      <c r="B835" s="17" t="str">
        <f t="shared" si="43"/>
        <v>Scheutbos</v>
      </c>
      <c r="C835" s="1" t="s">
        <v>1340</v>
      </c>
      <c r="D835">
        <v>1</v>
      </c>
      <c r="F835" t="s">
        <v>1972</v>
      </c>
      <c r="H835" s="4" t="s">
        <v>640</v>
      </c>
      <c r="I835" t="s">
        <v>416</v>
      </c>
      <c r="J835" t="s">
        <v>803</v>
      </c>
      <c r="K835">
        <v>1</v>
      </c>
      <c r="M835">
        <v>1</v>
      </c>
      <c r="S835" t="str">
        <f t="shared" si="42"/>
        <v>Tropidia scita</v>
      </c>
    </row>
    <row r="836" spans="2:19" ht="12.75">
      <c r="B836" s="17"/>
      <c r="C836" s="1" t="s">
        <v>2348</v>
      </c>
      <c r="D836">
        <v>1</v>
      </c>
      <c r="H836" s="4" t="s">
        <v>640</v>
      </c>
      <c r="I836" t="s">
        <v>691</v>
      </c>
      <c r="J836" t="s">
        <v>2349</v>
      </c>
      <c r="K836">
        <v>1</v>
      </c>
      <c r="M836">
        <v>1</v>
      </c>
      <c r="S836" t="str">
        <f t="shared" si="42"/>
        <v>Urophora stylata</v>
      </c>
    </row>
    <row r="837" spans="2:19" ht="12.75">
      <c r="B837" s="17"/>
      <c r="C837" s="1" t="s">
        <v>2005</v>
      </c>
      <c r="D837">
        <v>1</v>
      </c>
      <c r="H837" s="4" t="s">
        <v>640</v>
      </c>
      <c r="I837" t="s">
        <v>416</v>
      </c>
      <c r="J837" t="s">
        <v>2009</v>
      </c>
      <c r="K837">
        <v>0</v>
      </c>
      <c r="M837">
        <v>1</v>
      </c>
      <c r="S837" t="str">
        <f t="shared" si="42"/>
        <v>Volucella bombylans haemorrhoidalis</v>
      </c>
    </row>
    <row r="838" spans="1:19" ht="12.75">
      <c r="A838">
        <v>1631</v>
      </c>
      <c r="B838" s="17" t="str">
        <f t="shared" si="43"/>
        <v>Scheutbos</v>
      </c>
      <c r="C838" s="1" t="s">
        <v>501</v>
      </c>
      <c r="D838">
        <v>1</v>
      </c>
      <c r="E838">
        <v>206</v>
      </c>
      <c r="F838" t="s">
        <v>629</v>
      </c>
      <c r="G838" t="s">
        <v>509</v>
      </c>
      <c r="H838" s="4" t="s">
        <v>640</v>
      </c>
      <c r="I838" t="s">
        <v>416</v>
      </c>
      <c r="K838">
        <v>1</v>
      </c>
      <c r="M838">
        <v>1</v>
      </c>
      <c r="S838" t="str">
        <f t="shared" si="42"/>
        <v>Volucella bombylans plumata</v>
      </c>
    </row>
    <row r="839" spans="1:19" ht="12.75">
      <c r="A839">
        <v>1810</v>
      </c>
      <c r="B839" s="17" t="str">
        <f t="shared" si="43"/>
        <v>Scheutbos</v>
      </c>
      <c r="C839" s="1" t="s">
        <v>1330</v>
      </c>
      <c r="D839">
        <v>1</v>
      </c>
      <c r="F839" t="s">
        <v>1983</v>
      </c>
      <c r="H839" s="4" t="s">
        <v>640</v>
      </c>
      <c r="I839" t="s">
        <v>416</v>
      </c>
      <c r="K839">
        <v>1</v>
      </c>
      <c r="M839">
        <v>1</v>
      </c>
      <c r="S839" t="str">
        <f t="shared" si="42"/>
        <v>Volucella pellucens</v>
      </c>
    </row>
    <row r="840" spans="1:19" ht="12.75">
      <c r="A840">
        <v>1703</v>
      </c>
      <c r="B840" s="17" t="str">
        <f t="shared" si="43"/>
        <v>Scheutbos</v>
      </c>
      <c r="C840" s="1" t="s">
        <v>769</v>
      </c>
      <c r="D840">
        <v>1</v>
      </c>
      <c r="F840" t="s">
        <v>1984</v>
      </c>
      <c r="G840" t="s">
        <v>1985</v>
      </c>
      <c r="H840" s="4" t="s">
        <v>640</v>
      </c>
      <c r="I840" t="s">
        <v>416</v>
      </c>
      <c r="K840">
        <v>1</v>
      </c>
      <c r="M840">
        <v>1</v>
      </c>
      <c r="S840" t="str">
        <f t="shared" si="42"/>
        <v>Volucella zonaria</v>
      </c>
    </row>
    <row r="841" spans="2:19" ht="12.75">
      <c r="B841" s="17"/>
      <c r="C841" s="1" t="s">
        <v>2572</v>
      </c>
      <c r="D841">
        <v>1</v>
      </c>
      <c r="H841" s="4" t="s">
        <v>640</v>
      </c>
      <c r="I841" t="s">
        <v>416</v>
      </c>
      <c r="M841">
        <v>1</v>
      </c>
      <c r="S841" t="str">
        <f t="shared" si="42"/>
        <v>Xanthogramma pedissequum</v>
      </c>
    </row>
    <row r="842" spans="1:19" ht="12.75">
      <c r="A842">
        <v>8081</v>
      </c>
      <c r="B842" s="17" t="str">
        <f t="shared" si="43"/>
        <v>Scheutbos</v>
      </c>
      <c r="C842" s="1" t="s">
        <v>225</v>
      </c>
      <c r="D842">
        <v>1</v>
      </c>
      <c r="F842" t="s">
        <v>630</v>
      </c>
      <c r="H842" s="4" t="s">
        <v>640</v>
      </c>
      <c r="I842" t="s">
        <v>416</v>
      </c>
      <c r="J842" t="s">
        <v>803</v>
      </c>
      <c r="K842">
        <v>1</v>
      </c>
      <c r="M842">
        <v>1</v>
      </c>
      <c r="S842" t="str">
        <f t="shared" si="42"/>
        <v>Xylota segnis</v>
      </c>
    </row>
    <row r="843" spans="2:19" ht="12.75">
      <c r="B843" s="17"/>
      <c r="C843" s="1" t="s">
        <v>2299</v>
      </c>
      <c r="D843">
        <v>1</v>
      </c>
      <c r="H843" s="4" t="s">
        <v>640</v>
      </c>
      <c r="I843" t="s">
        <v>691</v>
      </c>
      <c r="J843" t="s">
        <v>2300</v>
      </c>
      <c r="K843">
        <v>0</v>
      </c>
      <c r="M843">
        <v>1</v>
      </c>
      <c r="S843" t="str">
        <f t="shared" si="42"/>
        <v>Xyphosia miliaria</v>
      </c>
    </row>
    <row r="844" spans="1:19" ht="12.75">
      <c r="A844">
        <v>20109</v>
      </c>
      <c r="B844" s="17" t="str">
        <f t="shared" si="43"/>
        <v>Scheutbos</v>
      </c>
      <c r="C844" s="1" t="s">
        <v>1064</v>
      </c>
      <c r="D844">
        <v>1</v>
      </c>
      <c r="G844" t="s">
        <v>1065</v>
      </c>
      <c r="H844" s="4" t="s">
        <v>640</v>
      </c>
      <c r="I844" t="s">
        <v>852</v>
      </c>
      <c r="K844">
        <v>1</v>
      </c>
      <c r="M844">
        <v>1</v>
      </c>
      <c r="S844" t="str">
        <f t="shared" si="42"/>
        <v>Zophomyia temula</v>
      </c>
    </row>
    <row r="845" spans="1:19" ht="12.75">
      <c r="A845">
        <v>25687</v>
      </c>
      <c r="B845" s="17" t="str">
        <f t="shared" si="43"/>
        <v>Scheutbos</v>
      </c>
      <c r="C845" s="23" t="s">
        <v>1192</v>
      </c>
      <c r="D845">
        <v>0</v>
      </c>
      <c r="F845" t="s">
        <v>1605</v>
      </c>
      <c r="H845" s="4" t="s">
        <v>119</v>
      </c>
      <c r="I845" t="s">
        <v>606</v>
      </c>
      <c r="K845">
        <v>1</v>
      </c>
      <c r="N845">
        <v>0</v>
      </c>
      <c r="S845" s="1" t="s">
        <v>248</v>
      </c>
    </row>
    <row r="846" spans="2:19" ht="12.75">
      <c r="B846" s="17"/>
      <c r="C846" s="23" t="s">
        <v>2413</v>
      </c>
      <c r="D846">
        <v>1</v>
      </c>
      <c r="H846" s="4" t="s">
        <v>119</v>
      </c>
      <c r="I846" t="s">
        <v>2341</v>
      </c>
      <c r="J846" t="s">
        <v>1050</v>
      </c>
      <c r="K846">
        <v>1</v>
      </c>
      <c r="N846">
        <v>1</v>
      </c>
      <c r="S846" s="1" t="s">
        <v>2414</v>
      </c>
    </row>
    <row r="847" spans="2:19" ht="12.75">
      <c r="B847" s="17"/>
      <c r="C847" s="7" t="s">
        <v>2606</v>
      </c>
      <c r="D847">
        <v>1</v>
      </c>
      <c r="H847" s="4" t="s">
        <v>119</v>
      </c>
      <c r="I847" t="s">
        <v>495</v>
      </c>
      <c r="M847">
        <v>1</v>
      </c>
      <c r="S847" s="1"/>
    </row>
    <row r="848" spans="1:19" ht="12.75">
      <c r="A848">
        <v>20444</v>
      </c>
      <c r="B848" s="17" t="str">
        <f t="shared" si="43"/>
        <v>Scheutbos</v>
      </c>
      <c r="C848" s="1" t="s">
        <v>896</v>
      </c>
      <c r="D848">
        <v>1</v>
      </c>
      <c r="H848" s="4" t="s">
        <v>119</v>
      </c>
      <c r="I848" t="s">
        <v>495</v>
      </c>
      <c r="J848" t="s">
        <v>971</v>
      </c>
      <c r="K848">
        <v>1</v>
      </c>
      <c r="M848">
        <v>1</v>
      </c>
      <c r="S848" s="1" t="s">
        <v>1466</v>
      </c>
    </row>
    <row r="849" spans="2:19" ht="12.75">
      <c r="B849" s="17"/>
      <c r="C849" s="1" t="s">
        <v>2372</v>
      </c>
      <c r="D849">
        <v>1</v>
      </c>
      <c r="H849" s="4" t="s">
        <v>119</v>
      </c>
      <c r="I849" t="s">
        <v>495</v>
      </c>
      <c r="M849">
        <v>1</v>
      </c>
      <c r="S849" s="1" t="s">
        <v>2373</v>
      </c>
    </row>
    <row r="850" spans="2:19" ht="12.75">
      <c r="B850" s="17"/>
      <c r="C850" s="1" t="s">
        <v>2508</v>
      </c>
      <c r="D850">
        <v>1</v>
      </c>
      <c r="H850" s="4" t="s">
        <v>119</v>
      </c>
      <c r="I850" t="s">
        <v>495</v>
      </c>
      <c r="K850">
        <v>1</v>
      </c>
      <c r="M850">
        <v>1</v>
      </c>
      <c r="S850" s="1" t="s">
        <v>2160</v>
      </c>
    </row>
    <row r="851" spans="2:19" ht="12.75">
      <c r="B851" s="17"/>
      <c r="C851" s="7" t="s">
        <v>2518</v>
      </c>
      <c r="D851">
        <v>1</v>
      </c>
      <c r="H851" s="4" t="s">
        <v>119</v>
      </c>
      <c r="I851" t="s">
        <v>495</v>
      </c>
      <c r="M851">
        <v>1</v>
      </c>
      <c r="S851" s="7" t="s">
        <v>2162</v>
      </c>
    </row>
    <row r="852" spans="1:19" ht="12.75">
      <c r="A852">
        <v>26621</v>
      </c>
      <c r="B852" s="17" t="str">
        <f t="shared" si="43"/>
        <v>Scheutbos</v>
      </c>
      <c r="C852" s="7" t="s">
        <v>989</v>
      </c>
      <c r="D852">
        <v>0</v>
      </c>
      <c r="H852" s="4" t="s">
        <v>119</v>
      </c>
      <c r="I852" t="s">
        <v>495</v>
      </c>
      <c r="J852" t="s">
        <v>971</v>
      </c>
      <c r="L852">
        <v>1</v>
      </c>
      <c r="M852">
        <v>0</v>
      </c>
      <c r="S852" s="7" t="s">
        <v>1491</v>
      </c>
    </row>
    <row r="853" spans="1:19" ht="12.75">
      <c r="A853">
        <v>26621</v>
      </c>
      <c r="B853" s="17" t="str">
        <f t="shared" si="43"/>
        <v>Scheutbos</v>
      </c>
      <c r="C853" s="1" t="s">
        <v>897</v>
      </c>
      <c r="D853">
        <v>1</v>
      </c>
      <c r="H853" s="4" t="s">
        <v>119</v>
      </c>
      <c r="I853" t="s">
        <v>495</v>
      </c>
      <c r="J853" t="s">
        <v>971</v>
      </c>
      <c r="K853">
        <v>1</v>
      </c>
      <c r="M853">
        <v>1</v>
      </c>
      <c r="S853" s="1" t="s">
        <v>1491</v>
      </c>
    </row>
    <row r="854" spans="2:19" ht="12.75">
      <c r="B854" s="17"/>
      <c r="C854" s="1" t="s">
        <v>2597</v>
      </c>
      <c r="D854">
        <v>1</v>
      </c>
      <c r="H854" s="4" t="s">
        <v>119</v>
      </c>
      <c r="I854" t="s">
        <v>495</v>
      </c>
      <c r="M854">
        <v>1</v>
      </c>
      <c r="S854" s="1" t="s">
        <v>2598</v>
      </c>
    </row>
    <row r="855" spans="1:19" ht="12.75">
      <c r="A855">
        <v>156700</v>
      </c>
      <c r="B855" s="17" t="str">
        <f t="shared" si="43"/>
        <v>Scheutbos</v>
      </c>
      <c r="C855" s="1" t="s">
        <v>1058</v>
      </c>
      <c r="D855">
        <v>1</v>
      </c>
      <c r="H855" s="4" t="s">
        <v>119</v>
      </c>
      <c r="I855" t="s">
        <v>495</v>
      </c>
      <c r="J855" t="s">
        <v>971</v>
      </c>
      <c r="K855">
        <v>1</v>
      </c>
      <c r="M855">
        <v>1</v>
      </c>
      <c r="S855" s="1" t="s">
        <v>1499</v>
      </c>
    </row>
    <row r="856" spans="1:19" ht="12.75">
      <c r="A856">
        <v>26602</v>
      </c>
      <c r="B856" s="17" t="str">
        <f t="shared" si="43"/>
        <v>Scheutbos</v>
      </c>
      <c r="C856" s="1" t="s">
        <v>1117</v>
      </c>
      <c r="D856">
        <v>1</v>
      </c>
      <c r="H856" s="4" t="s">
        <v>119</v>
      </c>
      <c r="I856" t="s">
        <v>495</v>
      </c>
      <c r="J856" t="s">
        <v>971</v>
      </c>
      <c r="K856">
        <v>1</v>
      </c>
      <c r="M856">
        <v>1</v>
      </c>
      <c r="S856" s="1" t="s">
        <v>1532</v>
      </c>
    </row>
    <row r="857" spans="2:19" ht="12.75">
      <c r="B857" s="17"/>
      <c r="C857" s="1" t="s">
        <v>2379</v>
      </c>
      <c r="D857">
        <v>1</v>
      </c>
      <c r="H857" s="4" t="s">
        <v>119</v>
      </c>
      <c r="I857" t="s">
        <v>495</v>
      </c>
      <c r="K857">
        <v>0</v>
      </c>
      <c r="M857">
        <v>1</v>
      </c>
      <c r="S857" s="1" t="s">
        <v>2411</v>
      </c>
    </row>
    <row r="858" spans="2:19" ht="12.75">
      <c r="B858" s="17"/>
      <c r="C858" s="1" t="s">
        <v>2583</v>
      </c>
      <c r="D858">
        <v>1</v>
      </c>
      <c r="H858" s="4" t="s">
        <v>119</v>
      </c>
      <c r="I858" t="s">
        <v>495</v>
      </c>
      <c r="M858">
        <v>1</v>
      </c>
      <c r="S858" s="1" t="s">
        <v>2599</v>
      </c>
    </row>
    <row r="859" spans="2:19" ht="12.75">
      <c r="B859" s="17"/>
      <c r="C859" s="1" t="s">
        <v>2582</v>
      </c>
      <c r="D859">
        <v>1</v>
      </c>
      <c r="H859" s="4" t="s">
        <v>119</v>
      </c>
      <c r="I859" t="s">
        <v>495</v>
      </c>
      <c r="M859">
        <v>1</v>
      </c>
      <c r="S859" s="1" t="s">
        <v>2580</v>
      </c>
    </row>
    <row r="860" spans="2:19" ht="12.75">
      <c r="B860" s="17"/>
      <c r="C860" s="1" t="s">
        <v>2384</v>
      </c>
      <c r="D860">
        <v>1</v>
      </c>
      <c r="H860" s="4" t="s">
        <v>119</v>
      </c>
      <c r="I860" t="s">
        <v>495</v>
      </c>
      <c r="K860">
        <v>1</v>
      </c>
      <c r="M860">
        <v>1</v>
      </c>
      <c r="S860" s="1" t="s">
        <v>2412</v>
      </c>
    </row>
    <row r="861" spans="2:19" ht="12.75">
      <c r="B861" s="17"/>
      <c r="C861" s="23" t="s">
        <v>2525</v>
      </c>
      <c r="D861">
        <v>1</v>
      </c>
      <c r="H861" s="4" t="s">
        <v>119</v>
      </c>
      <c r="I861" t="s">
        <v>1201</v>
      </c>
      <c r="K861">
        <v>1</v>
      </c>
      <c r="N861">
        <v>1</v>
      </c>
      <c r="S861" s="1" t="s">
        <v>2526</v>
      </c>
    </row>
    <row r="862" spans="1:19" ht="12.75">
      <c r="A862">
        <v>8824</v>
      </c>
      <c r="B862" s="17" t="str">
        <f t="shared" si="43"/>
        <v>Scheutbos</v>
      </c>
      <c r="C862" s="7" t="s">
        <v>1200</v>
      </c>
      <c r="D862">
        <v>0</v>
      </c>
      <c r="F862" s="9" t="s">
        <v>1658</v>
      </c>
      <c r="H862" s="4" t="s">
        <v>119</v>
      </c>
      <c r="I862" t="s">
        <v>1201</v>
      </c>
      <c r="K862">
        <v>1</v>
      </c>
      <c r="N862">
        <v>0</v>
      </c>
      <c r="S862" s="7" t="s">
        <v>1479</v>
      </c>
    </row>
    <row r="863" spans="2:19" ht="12.75">
      <c r="B863" s="17"/>
      <c r="C863" s="1" t="s">
        <v>2746</v>
      </c>
      <c r="D863">
        <v>1</v>
      </c>
      <c r="F863" t="s">
        <v>2747</v>
      </c>
      <c r="G863" t="s">
        <v>357</v>
      </c>
      <c r="H863" s="4" t="s">
        <v>119</v>
      </c>
      <c r="I863" t="s">
        <v>363</v>
      </c>
      <c r="O863">
        <v>1</v>
      </c>
      <c r="S863" s="1" t="s">
        <v>2748</v>
      </c>
    </row>
    <row r="864" spans="2:19" ht="12.75">
      <c r="B864" s="17" t="str">
        <f t="shared" si="43"/>
        <v>Scheutbos</v>
      </c>
      <c r="C864" s="7" t="s">
        <v>1283</v>
      </c>
      <c r="D864">
        <v>1</v>
      </c>
      <c r="H864" s="4" t="s">
        <v>119</v>
      </c>
      <c r="I864" t="s">
        <v>251</v>
      </c>
      <c r="J864" t="s">
        <v>1282</v>
      </c>
      <c r="R864">
        <v>1</v>
      </c>
      <c r="S864" s="7" t="s">
        <v>1525</v>
      </c>
    </row>
    <row r="865" spans="2:19" ht="12.75">
      <c r="B865" s="17"/>
      <c r="C865" s="7" t="s">
        <v>2498</v>
      </c>
      <c r="D865">
        <v>1</v>
      </c>
      <c r="H865" s="4" t="s">
        <v>119</v>
      </c>
      <c r="I865" t="s">
        <v>684</v>
      </c>
      <c r="K865">
        <v>1</v>
      </c>
      <c r="N865">
        <v>1</v>
      </c>
      <c r="S865" s="7" t="s">
        <v>2497</v>
      </c>
    </row>
    <row r="866" spans="2:19" ht="12.75">
      <c r="B866" s="17" t="str">
        <f t="shared" si="43"/>
        <v>Scheutbos</v>
      </c>
      <c r="C866" s="1" t="s">
        <v>974</v>
      </c>
      <c r="D866">
        <v>1</v>
      </c>
      <c r="H866" s="4" t="s">
        <v>119</v>
      </c>
      <c r="I866" t="s">
        <v>495</v>
      </c>
      <c r="J866" t="s">
        <v>971</v>
      </c>
      <c r="K866">
        <v>1</v>
      </c>
      <c r="M866">
        <v>1</v>
      </c>
      <c r="S866" s="1" t="s">
        <v>1526</v>
      </c>
    </row>
    <row r="867" spans="1:19" ht="12.75">
      <c r="A867">
        <v>25692</v>
      </c>
      <c r="B867" s="17" t="str">
        <f t="shared" si="43"/>
        <v>Scheutbos</v>
      </c>
      <c r="C867" s="6" t="s">
        <v>900</v>
      </c>
      <c r="D867">
        <v>1</v>
      </c>
      <c r="F867" s="9" t="s">
        <v>1667</v>
      </c>
      <c r="H867" s="4" t="s">
        <v>119</v>
      </c>
      <c r="I867" t="s">
        <v>688</v>
      </c>
      <c r="J867" t="s">
        <v>971</v>
      </c>
      <c r="K867">
        <v>1</v>
      </c>
      <c r="P867">
        <v>1</v>
      </c>
      <c r="S867" s="6" t="s">
        <v>1474</v>
      </c>
    </row>
    <row r="868" spans="1:19" ht="12.75">
      <c r="A868">
        <v>25570</v>
      </c>
      <c r="B868" s="17" t="str">
        <f t="shared" si="43"/>
        <v>Scheutbos</v>
      </c>
      <c r="C868" s="1" t="s">
        <v>902</v>
      </c>
      <c r="D868">
        <v>1</v>
      </c>
      <c r="F868" s="9" t="s">
        <v>1675</v>
      </c>
      <c r="H868" s="4" t="s">
        <v>119</v>
      </c>
      <c r="I868" t="s">
        <v>687</v>
      </c>
      <c r="J868" t="s">
        <v>971</v>
      </c>
      <c r="K868">
        <v>1</v>
      </c>
      <c r="N868">
        <v>1</v>
      </c>
      <c r="S868" s="1" t="s">
        <v>1482</v>
      </c>
    </row>
    <row r="869" spans="1:19" ht="12.75">
      <c r="A869">
        <v>25566</v>
      </c>
      <c r="B869" s="17" t="str">
        <f t="shared" si="43"/>
        <v>Scheutbos</v>
      </c>
      <c r="C869" s="1" t="s">
        <v>903</v>
      </c>
      <c r="D869">
        <v>1</v>
      </c>
      <c r="F869" s="9" t="s">
        <v>1676</v>
      </c>
      <c r="H869" s="4" t="s">
        <v>119</v>
      </c>
      <c r="I869" t="s">
        <v>687</v>
      </c>
      <c r="J869" t="s">
        <v>971</v>
      </c>
      <c r="K869">
        <v>1</v>
      </c>
      <c r="N869">
        <v>1</v>
      </c>
      <c r="S869" s="1" t="s">
        <v>1465</v>
      </c>
    </row>
    <row r="870" spans="1:19" ht="12.75">
      <c r="A870">
        <v>25568</v>
      </c>
      <c r="B870" s="17" t="str">
        <f t="shared" si="43"/>
        <v>Scheutbos</v>
      </c>
      <c r="C870" s="1" t="s">
        <v>904</v>
      </c>
      <c r="D870">
        <v>1</v>
      </c>
      <c r="F870" s="9" t="s">
        <v>1677</v>
      </c>
      <c r="H870" s="4" t="s">
        <v>119</v>
      </c>
      <c r="I870" t="s">
        <v>687</v>
      </c>
      <c r="J870" t="s">
        <v>971</v>
      </c>
      <c r="K870">
        <v>1</v>
      </c>
      <c r="N870">
        <v>1</v>
      </c>
      <c r="S870" s="1" t="s">
        <v>1452</v>
      </c>
    </row>
    <row r="871" spans="2:19" ht="12.75">
      <c r="B871" s="17"/>
      <c r="C871" s="27" t="s">
        <v>2494</v>
      </c>
      <c r="D871">
        <v>1</v>
      </c>
      <c r="F871" s="9"/>
      <c r="H871" s="4" t="s">
        <v>119</v>
      </c>
      <c r="I871" t="s">
        <v>684</v>
      </c>
      <c r="J871" t="s">
        <v>2692</v>
      </c>
      <c r="K871">
        <v>1</v>
      </c>
      <c r="N871">
        <v>1</v>
      </c>
      <c r="S871" s="1" t="s">
        <v>2495</v>
      </c>
    </row>
    <row r="872" spans="2:19" ht="12.75">
      <c r="B872" s="17" t="str">
        <f t="shared" si="43"/>
        <v>Scheutbos</v>
      </c>
      <c r="C872" s="6" t="s">
        <v>1126</v>
      </c>
      <c r="D872">
        <v>1</v>
      </c>
      <c r="F872" t="s">
        <v>1681</v>
      </c>
      <c r="H872" s="4" t="s">
        <v>119</v>
      </c>
      <c r="I872" t="s">
        <v>684</v>
      </c>
      <c r="J872" t="s">
        <v>2560</v>
      </c>
      <c r="K872">
        <v>1</v>
      </c>
      <c r="N872">
        <v>1</v>
      </c>
      <c r="S872" s="5" t="s">
        <v>1493</v>
      </c>
    </row>
    <row r="873" spans="2:19" ht="12.75">
      <c r="B873" s="17"/>
      <c r="C873" s="6" t="s">
        <v>2581</v>
      </c>
      <c r="D873">
        <v>1</v>
      </c>
      <c r="H873" s="4" t="s">
        <v>119</v>
      </c>
      <c r="I873" t="s">
        <v>684</v>
      </c>
      <c r="J873" t="s">
        <v>1050</v>
      </c>
      <c r="N873">
        <v>1</v>
      </c>
      <c r="S873" s="5"/>
    </row>
    <row r="874" spans="2:19" ht="12.75">
      <c r="B874" s="17"/>
      <c r="C874" s="6" t="s">
        <v>2334</v>
      </c>
      <c r="D874">
        <v>1</v>
      </c>
      <c r="H874" s="4" t="s">
        <v>119</v>
      </c>
      <c r="I874" t="s">
        <v>684</v>
      </c>
      <c r="J874" t="s">
        <v>1050</v>
      </c>
      <c r="K874">
        <v>1</v>
      </c>
      <c r="N874">
        <v>1</v>
      </c>
      <c r="S874" s="1" t="s">
        <v>2335</v>
      </c>
    </row>
    <row r="875" spans="2:19" ht="12.75">
      <c r="B875" s="17"/>
      <c r="C875" s="6" t="s">
        <v>2293</v>
      </c>
      <c r="D875">
        <v>1</v>
      </c>
      <c r="H875" s="4" t="s">
        <v>119</v>
      </c>
      <c r="I875" t="s">
        <v>684</v>
      </c>
      <c r="J875" t="s">
        <v>1050</v>
      </c>
      <c r="K875">
        <v>1</v>
      </c>
      <c r="N875">
        <v>1</v>
      </c>
      <c r="S875" s="1" t="s">
        <v>2296</v>
      </c>
    </row>
    <row r="876" spans="2:19" ht="12.75">
      <c r="B876" s="17" t="str">
        <f t="shared" si="43"/>
        <v>Scheutbos</v>
      </c>
      <c r="C876" s="5" t="s">
        <v>905</v>
      </c>
      <c r="D876">
        <v>1</v>
      </c>
      <c r="F876" s="9" t="s">
        <v>1682</v>
      </c>
      <c r="H876" s="4" t="s">
        <v>119</v>
      </c>
      <c r="I876" t="s">
        <v>684</v>
      </c>
      <c r="J876" t="s">
        <v>971</v>
      </c>
      <c r="L876">
        <v>1</v>
      </c>
      <c r="N876">
        <v>1</v>
      </c>
      <c r="S876" s="5" t="s">
        <v>1492</v>
      </c>
    </row>
    <row r="877" spans="1:19" ht="12.75">
      <c r="A877">
        <v>26597</v>
      </c>
      <c r="B877" s="17" t="str">
        <f t="shared" si="43"/>
        <v>Scheutbos</v>
      </c>
      <c r="C877" s="1" t="s">
        <v>972</v>
      </c>
      <c r="D877">
        <v>1</v>
      </c>
      <c r="H877" s="4" t="s">
        <v>119</v>
      </c>
      <c r="I877" t="s">
        <v>495</v>
      </c>
      <c r="J877" t="s">
        <v>971</v>
      </c>
      <c r="K877">
        <v>1</v>
      </c>
      <c r="M877">
        <v>1</v>
      </c>
      <c r="S877" s="1" t="s">
        <v>1488</v>
      </c>
    </row>
    <row r="878" spans="1:19" ht="12.75">
      <c r="A878">
        <v>19265</v>
      </c>
      <c r="B878" s="17" t="str">
        <f t="shared" si="43"/>
        <v>Scheutbos</v>
      </c>
      <c r="C878" s="1" t="s">
        <v>906</v>
      </c>
      <c r="D878">
        <v>1</v>
      </c>
      <c r="F878" s="9" t="s">
        <v>1683</v>
      </c>
      <c r="G878" s="9" t="s">
        <v>1684</v>
      </c>
      <c r="H878" s="4" t="s">
        <v>119</v>
      </c>
      <c r="I878" t="s">
        <v>684</v>
      </c>
      <c r="J878" t="s">
        <v>971</v>
      </c>
      <c r="K878">
        <v>1</v>
      </c>
      <c r="N878">
        <v>1</v>
      </c>
      <c r="S878" s="1" t="s">
        <v>1459</v>
      </c>
    </row>
    <row r="879" spans="2:19" ht="12.75">
      <c r="B879" s="17"/>
      <c r="C879" s="7" t="s">
        <v>2712</v>
      </c>
      <c r="D879">
        <v>1</v>
      </c>
      <c r="F879" s="9"/>
      <c r="G879" s="9"/>
      <c r="H879" s="4" t="s">
        <v>119</v>
      </c>
      <c r="I879" t="s">
        <v>495</v>
      </c>
      <c r="M879">
        <v>1</v>
      </c>
      <c r="S879" s="1"/>
    </row>
    <row r="880" spans="2:19" ht="12.75">
      <c r="B880" s="17"/>
      <c r="C880" s="1" t="s">
        <v>2490</v>
      </c>
      <c r="D880">
        <v>1</v>
      </c>
      <c r="F880" s="9"/>
      <c r="G880" s="9"/>
      <c r="H880" s="4" t="s">
        <v>119</v>
      </c>
      <c r="I880" t="s">
        <v>495</v>
      </c>
      <c r="K880">
        <v>1</v>
      </c>
      <c r="M880">
        <v>1</v>
      </c>
      <c r="S880" s="1" t="s">
        <v>2491</v>
      </c>
    </row>
    <row r="881" spans="1:19" ht="12.75">
      <c r="A881">
        <v>26868</v>
      </c>
      <c r="B881" s="17" t="str">
        <f t="shared" si="43"/>
        <v>Scheutbos</v>
      </c>
      <c r="C881" s="1" t="s">
        <v>976</v>
      </c>
      <c r="D881">
        <v>1</v>
      </c>
      <c r="F881" s="9" t="s">
        <v>1695</v>
      </c>
      <c r="H881" s="4" t="s">
        <v>119</v>
      </c>
      <c r="I881" t="s">
        <v>495</v>
      </c>
      <c r="J881" t="s">
        <v>971</v>
      </c>
      <c r="K881">
        <v>1</v>
      </c>
      <c r="M881">
        <v>1</v>
      </c>
      <c r="S881" s="1" t="s">
        <v>1489</v>
      </c>
    </row>
    <row r="882" spans="2:19" ht="12.75">
      <c r="B882" s="17"/>
      <c r="C882" s="1" t="s">
        <v>2489</v>
      </c>
      <c r="D882">
        <v>1</v>
      </c>
      <c r="F882" s="9"/>
      <c r="H882" s="4" t="s">
        <v>119</v>
      </c>
      <c r="I882" t="s">
        <v>2310</v>
      </c>
      <c r="J882" t="s">
        <v>1050</v>
      </c>
      <c r="N882">
        <v>1</v>
      </c>
      <c r="S882" s="1" t="s">
        <v>2492</v>
      </c>
    </row>
    <row r="883" spans="2:19" ht="12.75">
      <c r="B883" s="17"/>
      <c r="C883" s="7" t="s">
        <v>2353</v>
      </c>
      <c r="D883">
        <v>1</v>
      </c>
      <c r="F883" s="9"/>
      <c r="H883" s="4" t="s">
        <v>119</v>
      </c>
      <c r="I883" t="s">
        <v>609</v>
      </c>
      <c r="J883" t="s">
        <v>1050</v>
      </c>
      <c r="N883">
        <v>1</v>
      </c>
      <c r="S883" s="7" t="s">
        <v>2410</v>
      </c>
    </row>
    <row r="884" spans="2:19" ht="12.75">
      <c r="B884" s="17"/>
      <c r="C884" s="23" t="s">
        <v>2328</v>
      </c>
      <c r="D884">
        <v>1</v>
      </c>
      <c r="F884" s="9"/>
      <c r="H884" s="4" t="s">
        <v>119</v>
      </c>
      <c r="I884" t="s">
        <v>609</v>
      </c>
      <c r="K884">
        <v>1</v>
      </c>
      <c r="N884">
        <v>1</v>
      </c>
      <c r="S884" s="1" t="s">
        <v>2336</v>
      </c>
    </row>
    <row r="885" spans="2:19" ht="12.75">
      <c r="B885" s="17"/>
      <c r="C885" s="23" t="s">
        <v>2345</v>
      </c>
      <c r="D885">
        <v>1</v>
      </c>
      <c r="F885" s="9"/>
      <c r="H885" s="4" t="s">
        <v>119</v>
      </c>
      <c r="I885" t="s">
        <v>609</v>
      </c>
      <c r="K885">
        <v>1</v>
      </c>
      <c r="N885">
        <v>1</v>
      </c>
      <c r="S885" s="1" t="s">
        <v>2346</v>
      </c>
    </row>
    <row r="886" spans="2:19" ht="12.75">
      <c r="B886" s="17"/>
      <c r="C886" s="1" t="s">
        <v>2267</v>
      </c>
      <c r="D886">
        <v>1</v>
      </c>
      <c r="F886" s="9"/>
      <c r="H886" s="4" t="s">
        <v>119</v>
      </c>
      <c r="I886" t="s">
        <v>609</v>
      </c>
      <c r="J886" t="s">
        <v>1050</v>
      </c>
      <c r="K886">
        <v>1</v>
      </c>
      <c r="N886">
        <v>1</v>
      </c>
      <c r="S886" s="1" t="s">
        <v>2283</v>
      </c>
    </row>
    <row r="887" spans="2:19" ht="12.75">
      <c r="B887" s="17"/>
      <c r="C887" s="1" t="s">
        <v>2318</v>
      </c>
      <c r="D887">
        <v>1</v>
      </c>
      <c r="F887" s="9"/>
      <c r="H887" s="4" t="s">
        <v>119</v>
      </c>
      <c r="I887" t="s">
        <v>609</v>
      </c>
      <c r="J887" t="s">
        <v>1050</v>
      </c>
      <c r="N887">
        <v>1</v>
      </c>
      <c r="S887" s="1" t="s">
        <v>2337</v>
      </c>
    </row>
    <row r="888" spans="1:19" ht="12.75">
      <c r="A888">
        <v>20127</v>
      </c>
      <c r="B888" s="17" t="str">
        <f t="shared" si="43"/>
        <v>Scheutbos</v>
      </c>
      <c r="C888" s="1" t="s">
        <v>1251</v>
      </c>
      <c r="D888">
        <v>1</v>
      </c>
      <c r="F888" s="9" t="s">
        <v>1708</v>
      </c>
      <c r="H888" s="4" t="s">
        <v>119</v>
      </c>
      <c r="I888" t="s">
        <v>609</v>
      </c>
      <c r="J888" t="s">
        <v>971</v>
      </c>
      <c r="K888">
        <v>1</v>
      </c>
      <c r="N888">
        <v>1</v>
      </c>
      <c r="S888" s="1" t="s">
        <v>1460</v>
      </c>
    </row>
    <row r="889" spans="2:19" ht="12.75">
      <c r="B889" s="17" t="str">
        <f t="shared" si="43"/>
        <v>Scheutbos</v>
      </c>
      <c r="C889" s="7" t="s">
        <v>1032</v>
      </c>
      <c r="D889">
        <v>1</v>
      </c>
      <c r="F889" s="9" t="s">
        <v>1709</v>
      </c>
      <c r="H889" s="4" t="s">
        <v>119</v>
      </c>
      <c r="I889" t="s">
        <v>609</v>
      </c>
      <c r="K889">
        <v>1</v>
      </c>
      <c r="L889">
        <v>1</v>
      </c>
      <c r="N889">
        <v>1</v>
      </c>
      <c r="S889" s="7" t="s">
        <v>1527</v>
      </c>
    </row>
    <row r="890" spans="1:19" ht="12.75">
      <c r="A890">
        <v>9046</v>
      </c>
      <c r="B890" s="17" t="str">
        <f t="shared" si="43"/>
        <v>Scheutbos</v>
      </c>
      <c r="C890" s="1" t="s">
        <v>983</v>
      </c>
      <c r="D890">
        <v>0</v>
      </c>
      <c r="H890" s="4" t="s">
        <v>119</v>
      </c>
      <c r="I890" t="s">
        <v>609</v>
      </c>
      <c r="J890" t="s">
        <v>971</v>
      </c>
      <c r="N890">
        <v>0</v>
      </c>
      <c r="S890" s="1" t="s">
        <v>50</v>
      </c>
    </row>
    <row r="891" spans="1:19" ht="12.75">
      <c r="A891">
        <v>9046</v>
      </c>
      <c r="B891" s="17" t="str">
        <f t="shared" si="43"/>
        <v>Scheutbos</v>
      </c>
      <c r="C891" s="1" t="s">
        <v>984</v>
      </c>
      <c r="D891">
        <v>1</v>
      </c>
      <c r="H891" s="4" t="s">
        <v>119</v>
      </c>
      <c r="I891" t="s">
        <v>609</v>
      </c>
      <c r="J891" t="s">
        <v>971</v>
      </c>
      <c r="N891">
        <v>1</v>
      </c>
      <c r="S891" s="1" t="s">
        <v>1504</v>
      </c>
    </row>
    <row r="892" spans="2:19" ht="12.75">
      <c r="B892" s="17"/>
      <c r="C892" s="5" t="s">
        <v>2252</v>
      </c>
      <c r="D892">
        <v>1</v>
      </c>
      <c r="H892" s="4" t="s">
        <v>119</v>
      </c>
      <c r="I892" t="s">
        <v>609</v>
      </c>
      <c r="K892">
        <v>1</v>
      </c>
      <c r="N892">
        <v>1</v>
      </c>
      <c r="S892" s="7" t="s">
        <v>2279</v>
      </c>
    </row>
    <row r="893" spans="2:19" ht="12.75">
      <c r="B893" s="17" t="str">
        <f t="shared" si="43"/>
        <v>Scheutbos</v>
      </c>
      <c r="C893" s="7" t="s">
        <v>977</v>
      </c>
      <c r="D893">
        <v>0</v>
      </c>
      <c r="H893" s="4" t="s">
        <v>119</v>
      </c>
      <c r="I893" t="s">
        <v>609</v>
      </c>
      <c r="J893" t="s">
        <v>971</v>
      </c>
      <c r="K893">
        <v>1</v>
      </c>
      <c r="L893">
        <v>1</v>
      </c>
      <c r="N893">
        <v>1</v>
      </c>
      <c r="S893" s="7" t="s">
        <v>1483</v>
      </c>
    </row>
    <row r="894" spans="2:19" ht="12.75">
      <c r="B894" s="17"/>
      <c r="C894" s="1" t="s">
        <v>2329</v>
      </c>
      <c r="D894">
        <v>1</v>
      </c>
      <c r="H894" s="4" t="s">
        <v>119</v>
      </c>
      <c r="I894" t="s">
        <v>609</v>
      </c>
      <c r="K894">
        <v>1</v>
      </c>
      <c r="N894">
        <v>1</v>
      </c>
      <c r="S894" s="1" t="s">
        <v>2338</v>
      </c>
    </row>
    <row r="895" spans="2:19" ht="12.75">
      <c r="B895" s="17"/>
      <c r="C895" s="7" t="s">
        <v>2273</v>
      </c>
      <c r="D895">
        <v>1</v>
      </c>
      <c r="H895" s="4" t="s">
        <v>119</v>
      </c>
      <c r="I895" t="s">
        <v>609</v>
      </c>
      <c r="J895" t="s">
        <v>1050</v>
      </c>
      <c r="K895">
        <v>1</v>
      </c>
      <c r="N895">
        <v>1</v>
      </c>
      <c r="S895" s="1" t="s">
        <v>2116</v>
      </c>
    </row>
    <row r="896" spans="1:19" ht="12.75">
      <c r="A896">
        <v>25524</v>
      </c>
      <c r="B896" s="17" t="str">
        <f t="shared" si="43"/>
        <v>Scheutbos</v>
      </c>
      <c r="C896" s="1" t="s">
        <v>1199</v>
      </c>
      <c r="D896">
        <v>1</v>
      </c>
      <c r="F896" s="9" t="s">
        <v>1715</v>
      </c>
      <c r="H896" s="4" t="s">
        <v>119</v>
      </c>
      <c r="I896" t="s">
        <v>711</v>
      </c>
      <c r="K896">
        <v>1</v>
      </c>
      <c r="N896">
        <v>1</v>
      </c>
      <c r="S896" s="1" t="s">
        <v>1514</v>
      </c>
    </row>
    <row r="897" spans="1:19" ht="12.75">
      <c r="A897">
        <v>20877</v>
      </c>
      <c r="B897" s="17" t="str">
        <f t="shared" si="43"/>
        <v>Scheutbos</v>
      </c>
      <c r="C897" s="1" t="s">
        <v>975</v>
      </c>
      <c r="D897">
        <v>1</v>
      </c>
      <c r="F897" s="9" t="s">
        <v>1716</v>
      </c>
      <c r="H897" s="4" t="s">
        <v>119</v>
      </c>
      <c r="I897" t="s">
        <v>711</v>
      </c>
      <c r="J897" t="s">
        <v>971</v>
      </c>
      <c r="K897">
        <v>1</v>
      </c>
      <c r="N897">
        <v>1</v>
      </c>
      <c r="S897" s="1" t="s">
        <v>1515</v>
      </c>
    </row>
    <row r="898" spans="1:19" ht="12.75">
      <c r="A898">
        <v>25908</v>
      </c>
      <c r="B898" s="17" t="str">
        <f t="shared" si="43"/>
        <v>Scheutbos</v>
      </c>
      <c r="C898" s="23" t="s">
        <v>1190</v>
      </c>
      <c r="D898">
        <v>1</v>
      </c>
      <c r="F898" s="9" t="s">
        <v>1720</v>
      </c>
      <c r="H898" s="4" t="s">
        <v>119</v>
      </c>
      <c r="I898" t="s">
        <v>1191</v>
      </c>
      <c r="K898">
        <v>1</v>
      </c>
      <c r="N898">
        <v>1</v>
      </c>
      <c r="S898" s="1" t="s">
        <v>1496</v>
      </c>
    </row>
    <row r="899" spans="2:19" ht="12.75">
      <c r="B899" s="17"/>
      <c r="C899" s="1" t="s">
        <v>2370</v>
      </c>
      <c r="D899">
        <v>1</v>
      </c>
      <c r="F899" s="9"/>
      <c r="H899" s="4" t="s">
        <v>119</v>
      </c>
      <c r="I899" t="s">
        <v>299</v>
      </c>
      <c r="Q899">
        <v>1</v>
      </c>
      <c r="S899" s="1" t="s">
        <v>2371</v>
      </c>
    </row>
    <row r="900" spans="2:19" ht="12.75">
      <c r="B900" s="17"/>
      <c r="C900" s="7" t="s">
        <v>2344</v>
      </c>
      <c r="D900">
        <v>1</v>
      </c>
      <c r="F900" s="9"/>
      <c r="H900" s="4" t="s">
        <v>119</v>
      </c>
      <c r="I900" t="s">
        <v>449</v>
      </c>
      <c r="K900">
        <v>1</v>
      </c>
      <c r="M900">
        <v>1</v>
      </c>
      <c r="S900" s="7" t="s">
        <v>2408</v>
      </c>
    </row>
    <row r="901" spans="2:19" ht="12.75">
      <c r="B901" s="17"/>
      <c r="C901" s="7" t="s">
        <v>2522</v>
      </c>
      <c r="D901">
        <v>1</v>
      </c>
      <c r="F901" s="9"/>
      <c r="H901" s="4" t="s">
        <v>119</v>
      </c>
      <c r="I901" t="s">
        <v>449</v>
      </c>
      <c r="M901">
        <v>1</v>
      </c>
      <c r="S901" s="7" t="s">
        <v>2507</v>
      </c>
    </row>
    <row r="902" spans="2:19" ht="12.75">
      <c r="B902" s="17"/>
      <c r="C902" s="1" t="s">
        <v>2542</v>
      </c>
      <c r="D902">
        <v>1</v>
      </c>
      <c r="F902" s="9"/>
      <c r="H902" s="4" t="s">
        <v>2339</v>
      </c>
      <c r="I902" t="s">
        <v>2341</v>
      </c>
      <c r="J902" t="s">
        <v>1050</v>
      </c>
      <c r="K902">
        <v>1</v>
      </c>
      <c r="N902">
        <v>1</v>
      </c>
      <c r="S902" s="1" t="s">
        <v>2340</v>
      </c>
    </row>
    <row r="903" spans="2:19" ht="12.75">
      <c r="B903" s="17"/>
      <c r="C903" s="28" t="s">
        <v>2505</v>
      </c>
      <c r="D903">
        <v>1</v>
      </c>
      <c r="F903" s="9"/>
      <c r="H903" s="4" t="s">
        <v>119</v>
      </c>
      <c r="I903" t="s">
        <v>2310</v>
      </c>
      <c r="K903">
        <v>1</v>
      </c>
      <c r="N903">
        <v>1</v>
      </c>
      <c r="S903" s="7" t="s">
        <v>2506</v>
      </c>
    </row>
    <row r="904" spans="1:19" ht="12.75">
      <c r="A904">
        <v>8497</v>
      </c>
      <c r="B904" s="17" t="str">
        <f t="shared" si="43"/>
        <v>Scheutbos</v>
      </c>
      <c r="C904" s="1" t="s">
        <v>1017</v>
      </c>
      <c r="D904">
        <v>1</v>
      </c>
      <c r="F904" s="9" t="s">
        <v>1740</v>
      </c>
      <c r="H904" s="4" t="s">
        <v>119</v>
      </c>
      <c r="I904" t="s">
        <v>1018</v>
      </c>
      <c r="J904" t="s">
        <v>874</v>
      </c>
      <c r="K904">
        <v>1</v>
      </c>
      <c r="N904">
        <v>1</v>
      </c>
      <c r="S904" s="1" t="s">
        <v>1505</v>
      </c>
    </row>
    <row r="905" spans="2:19" ht="12.75">
      <c r="B905" s="17"/>
      <c r="C905" s="1" t="s">
        <v>2607</v>
      </c>
      <c r="D905">
        <v>1</v>
      </c>
      <c r="F905" s="9"/>
      <c r="H905" s="4" t="s">
        <v>119</v>
      </c>
      <c r="I905" t="s">
        <v>681</v>
      </c>
      <c r="N905">
        <v>1</v>
      </c>
      <c r="S905" s="1"/>
    </row>
    <row r="906" spans="2:19" ht="12.75">
      <c r="B906" s="17"/>
      <c r="C906" s="7" t="s">
        <v>2707</v>
      </c>
      <c r="D906">
        <v>1</v>
      </c>
      <c r="F906" s="9"/>
      <c r="H906" s="4" t="s">
        <v>119</v>
      </c>
      <c r="I906" t="s">
        <v>681</v>
      </c>
      <c r="N906">
        <v>1</v>
      </c>
      <c r="S906" s="1"/>
    </row>
    <row r="907" spans="2:19" ht="12.75">
      <c r="B907" s="17"/>
      <c r="C907" s="1" t="s">
        <v>2608</v>
      </c>
      <c r="D907">
        <v>0</v>
      </c>
      <c r="F907" s="9"/>
      <c r="G907" s="9"/>
      <c r="H907" s="4" t="s">
        <v>119</v>
      </c>
      <c r="I907" t="s">
        <v>681</v>
      </c>
      <c r="J907" t="s">
        <v>1050</v>
      </c>
      <c r="N907">
        <f>D907</f>
        <v>0</v>
      </c>
      <c r="S907" t="str">
        <f>C907</f>
        <v>Acer platanoides - Ectoedemia sericopeza</v>
      </c>
    </row>
    <row r="908" spans="2:19" ht="12.75">
      <c r="B908" s="17"/>
      <c r="C908" s="1" t="s">
        <v>2265</v>
      </c>
      <c r="D908">
        <v>1</v>
      </c>
      <c r="H908" s="4" t="s">
        <v>119</v>
      </c>
      <c r="I908" t="s">
        <v>2266</v>
      </c>
      <c r="J908" t="s">
        <v>1050</v>
      </c>
      <c r="K908">
        <v>1</v>
      </c>
      <c r="N908">
        <v>1</v>
      </c>
      <c r="S908" s="1" t="s">
        <v>2280</v>
      </c>
    </row>
    <row r="909" spans="2:19" ht="12.75">
      <c r="B909" s="17"/>
      <c r="C909" s="23" t="s">
        <v>2406</v>
      </c>
      <c r="D909">
        <v>1</v>
      </c>
      <c r="H909" s="4" t="s">
        <v>119</v>
      </c>
      <c r="I909" t="s">
        <v>684</v>
      </c>
      <c r="J909" t="s">
        <v>1050</v>
      </c>
      <c r="K909">
        <v>1</v>
      </c>
      <c r="N909">
        <v>1</v>
      </c>
      <c r="S909" s="1" t="s">
        <v>2407</v>
      </c>
    </row>
    <row r="910" spans="2:19" ht="12.75">
      <c r="B910" s="17"/>
      <c r="C910" s="7" t="s">
        <v>2514</v>
      </c>
      <c r="D910">
        <v>1</v>
      </c>
      <c r="H910" s="4" t="s">
        <v>119</v>
      </c>
      <c r="I910" t="s">
        <v>454</v>
      </c>
      <c r="K910">
        <v>0</v>
      </c>
      <c r="O910">
        <v>1</v>
      </c>
      <c r="S910" s="7" t="s">
        <v>2515</v>
      </c>
    </row>
    <row r="911" spans="1:19" ht="12.75">
      <c r="A911">
        <v>156648</v>
      </c>
      <c r="B911" s="17" t="str">
        <f t="shared" si="43"/>
        <v>Scheutbos</v>
      </c>
      <c r="C911" s="13" t="s">
        <v>1648</v>
      </c>
      <c r="D911">
        <v>1</v>
      </c>
      <c r="F911" t="s">
        <v>1765</v>
      </c>
      <c r="H911" s="4" t="s">
        <v>119</v>
      </c>
      <c r="I911" t="s">
        <v>454</v>
      </c>
      <c r="J911" t="s">
        <v>971</v>
      </c>
      <c r="K911">
        <v>1</v>
      </c>
      <c r="O911">
        <v>1</v>
      </c>
      <c r="S911" s="1" t="s">
        <v>1467</v>
      </c>
    </row>
    <row r="912" spans="2:19" ht="12.75">
      <c r="B912" s="17"/>
      <c r="C912" s="21" t="s">
        <v>2286</v>
      </c>
      <c r="D912">
        <v>1</v>
      </c>
      <c r="H912" s="4" t="s">
        <v>119</v>
      </c>
      <c r="I912" t="s">
        <v>454</v>
      </c>
      <c r="K912">
        <v>1</v>
      </c>
      <c r="O912">
        <v>1</v>
      </c>
      <c r="S912" s="1" t="s">
        <v>2287</v>
      </c>
    </row>
    <row r="913" spans="1:19" ht="12.75">
      <c r="A913">
        <v>26709</v>
      </c>
      <c r="B913" s="17" t="str">
        <f t="shared" si="43"/>
        <v>Scheutbos</v>
      </c>
      <c r="C913" s="1" t="s">
        <v>918</v>
      </c>
      <c r="D913">
        <v>1</v>
      </c>
      <c r="H913" s="4" t="s">
        <v>119</v>
      </c>
      <c r="I913" t="s">
        <v>454</v>
      </c>
      <c r="J913" t="s">
        <v>874</v>
      </c>
      <c r="K913">
        <v>1</v>
      </c>
      <c r="O913">
        <v>1</v>
      </c>
      <c r="S913" s="1" t="s">
        <v>1468</v>
      </c>
    </row>
    <row r="914" spans="1:19" ht="12.75">
      <c r="A914">
        <v>9089</v>
      </c>
      <c r="B914" s="17" t="str">
        <f t="shared" si="43"/>
        <v>Scheutbos</v>
      </c>
      <c r="C914" s="1" t="s">
        <v>986</v>
      </c>
      <c r="D914">
        <v>0</v>
      </c>
      <c r="F914" t="s">
        <v>1771</v>
      </c>
      <c r="H914" s="4" t="s">
        <v>119</v>
      </c>
      <c r="I914" t="s">
        <v>684</v>
      </c>
      <c r="J914" t="s">
        <v>971</v>
      </c>
      <c r="K914">
        <v>0</v>
      </c>
      <c r="N914">
        <v>0</v>
      </c>
      <c r="S914" s="1" t="s">
        <v>1314</v>
      </c>
    </row>
    <row r="915" spans="1:19" ht="12.75">
      <c r="A915">
        <v>9089</v>
      </c>
      <c r="B915" s="17" t="str">
        <f t="shared" si="43"/>
        <v>Scheutbos</v>
      </c>
      <c r="C915" s="1" t="s">
        <v>987</v>
      </c>
      <c r="D915">
        <v>0</v>
      </c>
      <c r="F915" t="s">
        <v>1771</v>
      </c>
      <c r="H915" s="4" t="s">
        <v>119</v>
      </c>
      <c r="I915" t="s">
        <v>684</v>
      </c>
      <c r="J915" t="s">
        <v>971</v>
      </c>
      <c r="K915">
        <v>0</v>
      </c>
      <c r="N915">
        <v>0</v>
      </c>
      <c r="S915" s="1" t="s">
        <v>1314</v>
      </c>
    </row>
    <row r="916" spans="1:19" ht="12.75">
      <c r="A916">
        <v>9089</v>
      </c>
      <c r="B916" s="17" t="str">
        <f t="shared" si="43"/>
        <v>Scheutbos</v>
      </c>
      <c r="C916" s="1" t="s">
        <v>919</v>
      </c>
      <c r="D916">
        <v>0</v>
      </c>
      <c r="F916" t="s">
        <v>1771</v>
      </c>
      <c r="H916" s="4" t="s">
        <v>119</v>
      </c>
      <c r="I916" t="s">
        <v>684</v>
      </c>
      <c r="J916" t="s">
        <v>971</v>
      </c>
      <c r="K916">
        <v>1</v>
      </c>
      <c r="N916">
        <v>1</v>
      </c>
      <c r="S916" s="1" t="s">
        <v>1314</v>
      </c>
    </row>
    <row r="917" spans="1:19" ht="12.75">
      <c r="A917">
        <v>26838</v>
      </c>
      <c r="B917" s="17" t="str">
        <f t="shared" si="43"/>
        <v>Scheutbos</v>
      </c>
      <c r="C917" s="1" t="s">
        <v>920</v>
      </c>
      <c r="D917">
        <v>1</v>
      </c>
      <c r="H917" s="4" t="s">
        <v>119</v>
      </c>
      <c r="I917" t="s">
        <v>454</v>
      </c>
      <c r="J917" t="s">
        <v>971</v>
      </c>
      <c r="K917">
        <v>1</v>
      </c>
      <c r="O917">
        <v>1</v>
      </c>
      <c r="S917" s="1" t="s">
        <v>1454</v>
      </c>
    </row>
    <row r="918" spans="1:19" ht="12.75">
      <c r="A918">
        <v>186335</v>
      </c>
      <c r="B918" s="17" t="str">
        <f t="shared" si="43"/>
        <v>Scheutbos</v>
      </c>
      <c r="C918" s="1" t="s">
        <v>1221</v>
      </c>
      <c r="D918">
        <v>1</v>
      </c>
      <c r="H918" s="4" t="s">
        <v>119</v>
      </c>
      <c r="I918" t="s">
        <v>454</v>
      </c>
      <c r="J918" t="s">
        <v>971</v>
      </c>
      <c r="K918">
        <v>1</v>
      </c>
      <c r="O918">
        <v>1</v>
      </c>
      <c r="S918" s="1" t="s">
        <v>1455</v>
      </c>
    </row>
    <row r="919" spans="1:19" ht="12.75">
      <c r="A919">
        <v>153686</v>
      </c>
      <c r="B919" s="17" t="str">
        <f t="shared" si="43"/>
        <v>Scheutbos</v>
      </c>
      <c r="C919" s="1" t="s">
        <v>981</v>
      </c>
      <c r="D919">
        <v>1</v>
      </c>
      <c r="H919" s="4" t="s">
        <v>119</v>
      </c>
      <c r="I919" t="s">
        <v>454</v>
      </c>
      <c r="J919" t="s">
        <v>971</v>
      </c>
      <c r="K919">
        <v>1</v>
      </c>
      <c r="O919">
        <v>1</v>
      </c>
      <c r="S919" s="1" t="s">
        <v>1519</v>
      </c>
    </row>
    <row r="920" spans="1:19" ht="12.75">
      <c r="A920">
        <v>26839</v>
      </c>
      <c r="B920" s="17" t="str">
        <f t="shared" si="43"/>
        <v>Scheutbos</v>
      </c>
      <c r="C920" s="1" t="s">
        <v>921</v>
      </c>
      <c r="D920">
        <v>1</v>
      </c>
      <c r="F920" t="s">
        <v>1778</v>
      </c>
      <c r="H920" s="4" t="s">
        <v>119</v>
      </c>
      <c r="I920" t="s">
        <v>454</v>
      </c>
      <c r="J920" t="s">
        <v>971</v>
      </c>
      <c r="K920">
        <v>1</v>
      </c>
      <c r="O920">
        <v>1</v>
      </c>
      <c r="S920" s="1" t="s">
        <v>1461</v>
      </c>
    </row>
    <row r="921" spans="2:19" ht="12.75">
      <c r="B921" s="17"/>
      <c r="C921" s="7" t="s">
        <v>2570</v>
      </c>
      <c r="D921">
        <v>1</v>
      </c>
      <c r="H921" s="4" t="s">
        <v>119</v>
      </c>
      <c r="I921" t="s">
        <v>454</v>
      </c>
      <c r="L921">
        <v>1</v>
      </c>
      <c r="O921">
        <v>1</v>
      </c>
      <c r="S921" s="7" t="s">
        <v>2571</v>
      </c>
    </row>
    <row r="922" spans="2:19" ht="12.75">
      <c r="B922" s="17"/>
      <c r="C922" s="13" t="s">
        <v>2350</v>
      </c>
      <c r="D922">
        <v>1</v>
      </c>
      <c r="H922" s="8" t="s">
        <v>119</v>
      </c>
      <c r="I922" s="9" t="s">
        <v>680</v>
      </c>
      <c r="N922">
        <v>1</v>
      </c>
      <c r="S922" s="13" t="s">
        <v>2388</v>
      </c>
    </row>
    <row r="923" spans="1:19" ht="12.75">
      <c r="A923">
        <v>26624</v>
      </c>
      <c r="B923" s="17" t="str">
        <f t="shared" si="43"/>
        <v>Scheutbos</v>
      </c>
      <c r="C923" s="1" t="s">
        <v>923</v>
      </c>
      <c r="D923">
        <v>1</v>
      </c>
      <c r="H923" s="4" t="s">
        <v>119</v>
      </c>
      <c r="I923" t="s">
        <v>495</v>
      </c>
      <c r="J923" t="s">
        <v>971</v>
      </c>
      <c r="K923">
        <v>1</v>
      </c>
      <c r="M923">
        <v>1</v>
      </c>
      <c r="S923" s="1" t="s">
        <v>1523</v>
      </c>
    </row>
    <row r="924" spans="2:19" ht="12.75">
      <c r="B924" s="17"/>
      <c r="C924" s="7" t="s">
        <v>2609</v>
      </c>
      <c r="D924">
        <v>1</v>
      </c>
      <c r="H924" s="4" t="s">
        <v>119</v>
      </c>
      <c r="I924" t="s">
        <v>495</v>
      </c>
      <c r="K924">
        <v>1</v>
      </c>
      <c r="M924">
        <v>1</v>
      </c>
      <c r="S924" s="7" t="s">
        <v>2389</v>
      </c>
    </row>
    <row r="925" spans="2:19" ht="12.75">
      <c r="B925" s="17"/>
      <c r="C925" s="7" t="s">
        <v>2545</v>
      </c>
      <c r="D925">
        <v>1</v>
      </c>
      <c r="H925" s="4" t="s">
        <v>119</v>
      </c>
      <c r="I925" t="s">
        <v>495</v>
      </c>
      <c r="K925">
        <v>1</v>
      </c>
      <c r="M925">
        <v>1</v>
      </c>
      <c r="S925" s="7" t="s">
        <v>2524</v>
      </c>
    </row>
    <row r="926" spans="2:19" ht="12.75">
      <c r="B926" s="17"/>
      <c r="C926" s="7" t="s">
        <v>2386</v>
      </c>
      <c r="D926">
        <v>1</v>
      </c>
      <c r="H926" s="4" t="s">
        <v>119</v>
      </c>
      <c r="I926" t="s">
        <v>495</v>
      </c>
      <c r="K926">
        <v>1</v>
      </c>
      <c r="M926">
        <v>1</v>
      </c>
      <c r="S926" s="7" t="s">
        <v>2387</v>
      </c>
    </row>
    <row r="927" spans="1:19" ht="12.75">
      <c r="A927">
        <v>20242</v>
      </c>
      <c r="B927" s="17" t="str">
        <f t="shared" si="43"/>
        <v>Scheutbos</v>
      </c>
      <c r="C927" s="1" t="s">
        <v>924</v>
      </c>
      <c r="D927">
        <v>1</v>
      </c>
      <c r="H927" s="4" t="s">
        <v>119</v>
      </c>
      <c r="I927" t="s">
        <v>495</v>
      </c>
      <c r="J927" t="s">
        <v>971</v>
      </c>
      <c r="K927">
        <v>1</v>
      </c>
      <c r="M927">
        <v>1</v>
      </c>
      <c r="S927" s="1" t="s">
        <v>1490</v>
      </c>
    </row>
    <row r="928" spans="1:19" ht="12.75">
      <c r="A928">
        <v>20242</v>
      </c>
      <c r="B928" s="17" t="str">
        <f t="shared" si="43"/>
        <v>Scheutbos</v>
      </c>
      <c r="C928" s="5" t="s">
        <v>980</v>
      </c>
      <c r="D928">
        <v>0</v>
      </c>
      <c r="H928" s="4" t="s">
        <v>119</v>
      </c>
      <c r="I928" t="s">
        <v>495</v>
      </c>
      <c r="J928" t="s">
        <v>971</v>
      </c>
      <c r="L928">
        <v>1</v>
      </c>
      <c r="M928">
        <v>0</v>
      </c>
      <c r="S928" s="5" t="s">
        <v>1490</v>
      </c>
    </row>
    <row r="929" spans="2:19" ht="12.75">
      <c r="B929" s="17"/>
      <c r="C929" s="5" t="s">
        <v>2592</v>
      </c>
      <c r="D929">
        <v>1</v>
      </c>
      <c r="H929" s="4" t="s">
        <v>119</v>
      </c>
      <c r="I929" t="s">
        <v>495</v>
      </c>
      <c r="M929">
        <v>1</v>
      </c>
      <c r="S929" s="5"/>
    </row>
    <row r="930" spans="1:19" ht="12.75">
      <c r="A930">
        <v>20441</v>
      </c>
      <c r="B930" s="17" t="str">
        <f t="shared" si="43"/>
        <v>Scheutbos</v>
      </c>
      <c r="C930" s="1" t="s">
        <v>925</v>
      </c>
      <c r="D930">
        <v>1</v>
      </c>
      <c r="H930" s="4" t="s">
        <v>119</v>
      </c>
      <c r="I930" t="s">
        <v>495</v>
      </c>
      <c r="J930" t="s">
        <v>971</v>
      </c>
      <c r="K930">
        <v>1</v>
      </c>
      <c r="M930">
        <v>1</v>
      </c>
      <c r="S930" s="1" t="s">
        <v>1494</v>
      </c>
    </row>
    <row r="931" spans="1:19" ht="12.75">
      <c r="A931">
        <v>25699</v>
      </c>
      <c r="B931" s="17" t="str">
        <f t="shared" si="43"/>
        <v>Scheutbos</v>
      </c>
      <c r="C931" s="1" t="s">
        <v>978</v>
      </c>
      <c r="D931">
        <v>0</v>
      </c>
      <c r="F931" t="s">
        <v>1809</v>
      </c>
      <c r="H931" s="4" t="s">
        <v>119</v>
      </c>
      <c r="I931" t="s">
        <v>681</v>
      </c>
      <c r="J931" t="s">
        <v>971</v>
      </c>
      <c r="K931">
        <v>0</v>
      </c>
      <c r="N931">
        <v>0</v>
      </c>
      <c r="S931" s="1" t="s">
        <v>1469</v>
      </c>
    </row>
    <row r="932" spans="1:19" ht="12.75">
      <c r="A932">
        <v>25699</v>
      </c>
      <c r="B932" s="17" t="str">
        <f t="shared" si="43"/>
        <v>Scheutbos</v>
      </c>
      <c r="C932" s="1" t="s">
        <v>979</v>
      </c>
      <c r="D932">
        <v>0</v>
      </c>
      <c r="F932" t="s">
        <v>1809</v>
      </c>
      <c r="H932" s="4" t="s">
        <v>119</v>
      </c>
      <c r="I932" t="s">
        <v>681</v>
      </c>
      <c r="J932" t="s">
        <v>971</v>
      </c>
      <c r="K932">
        <v>0</v>
      </c>
      <c r="N932">
        <v>0</v>
      </c>
      <c r="S932" s="1" t="s">
        <v>1469</v>
      </c>
    </row>
    <row r="933" spans="1:19" ht="12.75">
      <c r="A933">
        <v>25699</v>
      </c>
      <c r="B933" s="17" t="str">
        <f t="shared" si="43"/>
        <v>Scheutbos</v>
      </c>
      <c r="C933" s="1" t="s">
        <v>926</v>
      </c>
      <c r="D933">
        <v>1</v>
      </c>
      <c r="F933" t="s">
        <v>1809</v>
      </c>
      <c r="H933" s="4" t="s">
        <v>119</v>
      </c>
      <c r="I933" t="s">
        <v>681</v>
      </c>
      <c r="J933" t="s">
        <v>971</v>
      </c>
      <c r="K933">
        <v>1</v>
      </c>
      <c r="N933">
        <v>1</v>
      </c>
      <c r="S933" s="1" t="s">
        <v>1469</v>
      </c>
    </row>
    <row r="934" spans="2:19" ht="12.75">
      <c r="B934" s="17"/>
      <c r="C934" s="1" t="s">
        <v>2502</v>
      </c>
      <c r="D934">
        <v>1</v>
      </c>
      <c r="H934" s="4" t="s">
        <v>119</v>
      </c>
      <c r="I934" t="s">
        <v>454</v>
      </c>
      <c r="O934">
        <v>1</v>
      </c>
      <c r="S934" s="1" t="s">
        <v>2496</v>
      </c>
    </row>
    <row r="935" spans="1:19" ht="12.75">
      <c r="A935">
        <v>20597</v>
      </c>
      <c r="B935" s="17" t="str">
        <f t="shared" si="43"/>
        <v>Scheutbos</v>
      </c>
      <c r="C935" s="1" t="s">
        <v>927</v>
      </c>
      <c r="D935">
        <v>1</v>
      </c>
      <c r="F935" t="s">
        <v>1824</v>
      </c>
      <c r="H935" s="4" t="s">
        <v>119</v>
      </c>
      <c r="I935" t="s">
        <v>454</v>
      </c>
      <c r="J935" t="s">
        <v>971</v>
      </c>
      <c r="K935">
        <v>1</v>
      </c>
      <c r="O935">
        <v>1</v>
      </c>
      <c r="S935" s="1" t="s">
        <v>1516</v>
      </c>
    </row>
    <row r="936" spans="2:19" ht="12.75">
      <c r="B936" s="17"/>
      <c r="C936" s="1" t="s">
        <v>2294</v>
      </c>
      <c r="D936">
        <v>1</v>
      </c>
      <c r="H936" s="4" t="s">
        <v>119</v>
      </c>
      <c r="I936" t="s">
        <v>1119</v>
      </c>
      <c r="J936" t="s">
        <v>1050</v>
      </c>
      <c r="K936">
        <v>1</v>
      </c>
      <c r="N936">
        <v>1</v>
      </c>
      <c r="S936" s="1" t="s">
        <v>2295</v>
      </c>
    </row>
    <row r="937" spans="2:19" ht="12.75">
      <c r="B937" s="17"/>
      <c r="C937" s="7" t="s">
        <v>2395</v>
      </c>
      <c r="D937">
        <v>1</v>
      </c>
      <c r="H937" s="4" t="s">
        <v>2394</v>
      </c>
      <c r="I937" t="s">
        <v>1119</v>
      </c>
      <c r="N937">
        <v>1</v>
      </c>
      <c r="S937" s="7" t="s">
        <v>2142</v>
      </c>
    </row>
    <row r="938" spans="1:19" ht="12.75">
      <c r="A938">
        <v>154748</v>
      </c>
      <c r="B938" s="17" t="str">
        <f t="shared" si="43"/>
        <v>Scheutbos</v>
      </c>
      <c r="C938" s="1" t="s">
        <v>1118</v>
      </c>
      <c r="D938">
        <v>0</v>
      </c>
      <c r="H938" s="4" t="s">
        <v>119</v>
      </c>
      <c r="I938" t="s">
        <v>1119</v>
      </c>
      <c r="J938" t="s">
        <v>971</v>
      </c>
      <c r="K938">
        <v>1</v>
      </c>
      <c r="N938">
        <v>0</v>
      </c>
      <c r="S938" s="1" t="s">
        <v>1487</v>
      </c>
    </row>
    <row r="939" spans="2:19" ht="12.75">
      <c r="B939" s="17"/>
      <c r="C939" s="7" t="s">
        <v>2390</v>
      </c>
      <c r="D939">
        <v>1</v>
      </c>
      <c r="H939" s="4" t="s">
        <v>119</v>
      </c>
      <c r="I939" t="s">
        <v>381</v>
      </c>
      <c r="K939">
        <v>0</v>
      </c>
      <c r="R939">
        <v>1</v>
      </c>
      <c r="S939" s="7" t="s">
        <v>2393</v>
      </c>
    </row>
    <row r="940" spans="2:19" ht="12.75">
      <c r="B940" s="17" t="str">
        <f t="shared" si="43"/>
        <v>Scheutbos</v>
      </c>
      <c r="C940" s="1" t="s">
        <v>1084</v>
      </c>
      <c r="D940">
        <v>1</v>
      </c>
      <c r="H940" s="4" t="s">
        <v>119</v>
      </c>
      <c r="I940" t="s">
        <v>1085</v>
      </c>
      <c r="J940" t="s">
        <v>971</v>
      </c>
      <c r="K940">
        <v>0</v>
      </c>
      <c r="M940">
        <v>1</v>
      </c>
      <c r="S940" s="1" t="s">
        <v>1500</v>
      </c>
    </row>
    <row r="941" spans="2:19" ht="12.75">
      <c r="B941" s="17"/>
      <c r="C941" s="1" t="s">
        <v>2847</v>
      </c>
      <c r="D941">
        <v>1</v>
      </c>
      <c r="H941" s="4" t="s">
        <v>119</v>
      </c>
      <c r="I941" t="s">
        <v>684</v>
      </c>
      <c r="N941">
        <v>1</v>
      </c>
      <c r="S941" s="1"/>
    </row>
    <row r="942" spans="2:19" ht="12.75">
      <c r="B942" s="17"/>
      <c r="C942" s="1" t="s">
        <v>2347</v>
      </c>
      <c r="D942">
        <v>1</v>
      </c>
      <c r="H942" s="4" t="s">
        <v>119</v>
      </c>
      <c r="I942" t="s">
        <v>684</v>
      </c>
      <c r="J942" t="s">
        <v>1050</v>
      </c>
      <c r="K942">
        <v>1</v>
      </c>
      <c r="N942">
        <v>1</v>
      </c>
      <c r="S942" s="1" t="s">
        <v>2342</v>
      </c>
    </row>
    <row r="943" spans="1:19" ht="13.5" customHeight="1">
      <c r="A943">
        <v>27107</v>
      </c>
      <c r="B943" s="17" t="str">
        <f t="shared" si="43"/>
        <v>Scheutbos</v>
      </c>
      <c r="C943" s="1" t="s">
        <v>1046</v>
      </c>
      <c r="D943">
        <v>1</v>
      </c>
      <c r="F943" s="7" t="s">
        <v>1047</v>
      </c>
      <c r="H943" s="4" t="s">
        <v>119</v>
      </c>
      <c r="I943" t="s">
        <v>347</v>
      </c>
      <c r="J943" t="s">
        <v>971</v>
      </c>
      <c r="K943">
        <v>1</v>
      </c>
      <c r="M943">
        <v>1</v>
      </c>
      <c r="S943" s="1" t="s">
        <v>1518</v>
      </c>
    </row>
    <row r="944" spans="2:19" ht="13.5" customHeight="1">
      <c r="B944" s="17" t="str">
        <f t="shared" si="43"/>
        <v>Scheutbos</v>
      </c>
      <c r="C944" s="7" t="s">
        <v>1195</v>
      </c>
      <c r="D944">
        <v>0</v>
      </c>
      <c r="H944" s="4" t="s">
        <v>119</v>
      </c>
      <c r="I944" t="s">
        <v>347</v>
      </c>
      <c r="M944">
        <v>0</v>
      </c>
      <c r="S944" s="7" t="s">
        <v>1478</v>
      </c>
    </row>
    <row r="945" spans="1:19" ht="13.5" customHeight="1">
      <c r="A945">
        <v>25641</v>
      </c>
      <c r="B945" s="17" t="str">
        <f t="shared" si="43"/>
        <v>Scheutbos</v>
      </c>
      <c r="C945" s="1" t="s">
        <v>933</v>
      </c>
      <c r="D945">
        <v>1</v>
      </c>
      <c r="F945" t="s">
        <v>1882</v>
      </c>
      <c r="H945" s="4" t="s">
        <v>119</v>
      </c>
      <c r="I945" t="s">
        <v>684</v>
      </c>
      <c r="J945" t="s">
        <v>971</v>
      </c>
      <c r="K945">
        <v>1</v>
      </c>
      <c r="N945">
        <v>1</v>
      </c>
      <c r="S945" s="1" t="s">
        <v>1520</v>
      </c>
    </row>
    <row r="946" spans="2:19" ht="13.5" customHeight="1">
      <c r="B946" s="17"/>
      <c r="C946" s="1" t="s">
        <v>2706</v>
      </c>
      <c r="D946">
        <v>0</v>
      </c>
      <c r="H946" s="4" t="s">
        <v>119</v>
      </c>
      <c r="I946" t="s">
        <v>684</v>
      </c>
      <c r="N946">
        <v>1</v>
      </c>
      <c r="S946" s="1" t="s">
        <v>2381</v>
      </c>
    </row>
    <row r="947" spans="1:19" ht="12.75">
      <c r="A947">
        <v>20870</v>
      </c>
      <c r="B947" s="17" t="str">
        <f t="shared" si="43"/>
        <v>Scheutbos</v>
      </c>
      <c r="C947" s="1" t="s">
        <v>934</v>
      </c>
      <c r="D947">
        <v>1</v>
      </c>
      <c r="F947" t="s">
        <v>1883</v>
      </c>
      <c r="H947" s="4" t="s">
        <v>119</v>
      </c>
      <c r="I947" t="s">
        <v>684</v>
      </c>
      <c r="K947">
        <v>1</v>
      </c>
      <c r="N947">
        <v>1</v>
      </c>
      <c r="S947" s="1" t="s">
        <v>1501</v>
      </c>
    </row>
    <row r="948" spans="2:19" ht="12.75">
      <c r="B948" s="17"/>
      <c r="C948" s="1" t="s">
        <v>2272</v>
      </c>
      <c r="D948">
        <v>1</v>
      </c>
      <c r="H948" s="4" t="s">
        <v>119</v>
      </c>
      <c r="I948" t="s">
        <v>684</v>
      </c>
      <c r="J948" t="s">
        <v>1050</v>
      </c>
      <c r="K948">
        <v>1</v>
      </c>
      <c r="N948">
        <v>1</v>
      </c>
      <c r="S948" s="1" t="s">
        <v>2277</v>
      </c>
    </row>
    <row r="949" spans="2:19" ht="12.75">
      <c r="B949" s="17"/>
      <c r="C949" s="1" t="s">
        <v>2405</v>
      </c>
      <c r="D949">
        <v>1</v>
      </c>
      <c r="H949" s="4" t="s">
        <v>119</v>
      </c>
      <c r="I949" t="s">
        <v>684</v>
      </c>
      <c r="J949" t="s">
        <v>1050</v>
      </c>
      <c r="K949">
        <v>1</v>
      </c>
      <c r="N949">
        <v>1</v>
      </c>
      <c r="S949" s="1" t="s">
        <v>2409</v>
      </c>
    </row>
    <row r="950" spans="2:19" ht="12.75">
      <c r="B950" s="17"/>
      <c r="C950" s="1" t="s">
        <v>2419</v>
      </c>
      <c r="D950">
        <v>1</v>
      </c>
      <c r="H950" s="4" t="s">
        <v>119</v>
      </c>
      <c r="I950" t="s">
        <v>684</v>
      </c>
      <c r="K950">
        <v>1</v>
      </c>
      <c r="N950">
        <v>1</v>
      </c>
      <c r="S950" s="1" t="s">
        <v>2420</v>
      </c>
    </row>
    <row r="951" spans="1:19" ht="12.75">
      <c r="A951">
        <v>25621</v>
      </c>
      <c r="B951" s="17" t="str">
        <f t="shared" si="43"/>
        <v>Scheutbos</v>
      </c>
      <c r="C951" s="1" t="s">
        <v>935</v>
      </c>
      <c r="D951">
        <v>1</v>
      </c>
      <c r="F951" t="s">
        <v>1887</v>
      </c>
      <c r="G951" t="s">
        <v>1888</v>
      </c>
      <c r="H951" s="4" t="s">
        <v>119</v>
      </c>
      <c r="I951" t="s">
        <v>684</v>
      </c>
      <c r="J951" t="s">
        <v>971</v>
      </c>
      <c r="K951">
        <v>1</v>
      </c>
      <c r="N951">
        <v>1</v>
      </c>
      <c r="S951" s="1" t="s">
        <v>1481</v>
      </c>
    </row>
    <row r="952" spans="2:19" ht="12.75">
      <c r="B952" s="17" t="str">
        <f t="shared" si="43"/>
        <v>Scheutbos</v>
      </c>
      <c r="C952" s="1" t="s">
        <v>936</v>
      </c>
      <c r="D952">
        <v>1</v>
      </c>
      <c r="F952" t="s">
        <v>1889</v>
      </c>
      <c r="H952" s="4" t="s">
        <v>119</v>
      </c>
      <c r="I952" t="s">
        <v>684</v>
      </c>
      <c r="J952" t="s">
        <v>971</v>
      </c>
      <c r="K952">
        <v>1</v>
      </c>
      <c r="N952">
        <v>1</v>
      </c>
      <c r="S952" s="1" t="s">
        <v>1484</v>
      </c>
    </row>
    <row r="953" spans="2:19" ht="12.75">
      <c r="B953" s="17"/>
      <c r="C953" s="7" t="s">
        <v>2529</v>
      </c>
      <c r="D953">
        <v>1</v>
      </c>
      <c r="H953" s="4" t="s">
        <v>119</v>
      </c>
      <c r="I953" t="s">
        <v>684</v>
      </c>
      <c r="K953">
        <v>1</v>
      </c>
      <c r="N953">
        <v>1</v>
      </c>
      <c r="S953" s="7" t="s">
        <v>2530</v>
      </c>
    </row>
    <row r="954" spans="1:19" ht="12.75">
      <c r="A954">
        <v>25622</v>
      </c>
      <c r="B954" s="17" t="str">
        <f t="shared" si="43"/>
        <v>Scheutbos</v>
      </c>
      <c r="C954" s="1" t="s">
        <v>937</v>
      </c>
      <c r="D954">
        <v>1</v>
      </c>
      <c r="F954" t="s">
        <v>1890</v>
      </c>
      <c r="H954" s="4" t="s">
        <v>119</v>
      </c>
      <c r="I954" t="s">
        <v>684</v>
      </c>
      <c r="J954" t="s">
        <v>971</v>
      </c>
      <c r="K954">
        <v>1</v>
      </c>
      <c r="N954">
        <v>1</v>
      </c>
      <c r="S954" s="1" t="s">
        <v>1475</v>
      </c>
    </row>
    <row r="955" spans="1:19" ht="12.75">
      <c r="A955">
        <v>20872</v>
      </c>
      <c r="B955" s="17" t="str">
        <f t="shared" si="43"/>
        <v>Scheutbos</v>
      </c>
      <c r="C955" s="1" t="s">
        <v>938</v>
      </c>
      <c r="D955">
        <v>1</v>
      </c>
      <c r="F955" t="s">
        <v>1891</v>
      </c>
      <c r="H955" s="4" t="s">
        <v>119</v>
      </c>
      <c r="I955" t="s">
        <v>684</v>
      </c>
      <c r="J955" t="s">
        <v>971</v>
      </c>
      <c r="K955">
        <v>1</v>
      </c>
      <c r="N955">
        <v>1</v>
      </c>
      <c r="S955" s="1" t="s">
        <v>1456</v>
      </c>
    </row>
    <row r="956" spans="2:19" ht="12.75">
      <c r="B956" s="17"/>
      <c r="C956" s="7" t="s">
        <v>2544</v>
      </c>
      <c r="D956">
        <v>1</v>
      </c>
      <c r="H956" s="4" t="s">
        <v>119</v>
      </c>
      <c r="I956" t="s">
        <v>684</v>
      </c>
      <c r="K956">
        <v>0</v>
      </c>
      <c r="N956">
        <v>1</v>
      </c>
      <c r="S956" s="7" t="s">
        <v>2523</v>
      </c>
    </row>
    <row r="957" spans="2:19" ht="12.75">
      <c r="B957" s="17"/>
      <c r="C957" s="1" t="s">
        <v>2600</v>
      </c>
      <c r="D957">
        <v>1</v>
      </c>
      <c r="H957" s="4" t="s">
        <v>119</v>
      </c>
      <c r="I957" t="s">
        <v>684</v>
      </c>
      <c r="N957">
        <v>1</v>
      </c>
      <c r="S957" s="1" t="s">
        <v>2601</v>
      </c>
    </row>
    <row r="958" spans="2:19" ht="12.75">
      <c r="B958" s="17" t="str">
        <f aca="true" t="shared" si="44" ref="B958:B1026">HYPERLINK("http://observations.be/gebied/view/32595?from=2000-01-01&amp;to=2010-10-25&amp;sp="&amp;A958,"Scheutbos")</f>
        <v>Scheutbos</v>
      </c>
      <c r="C958" s="7" t="s">
        <v>1194</v>
      </c>
      <c r="D958">
        <v>1</v>
      </c>
      <c r="H958" s="4" t="s">
        <v>119</v>
      </c>
      <c r="I958" t="s">
        <v>684</v>
      </c>
      <c r="N958">
        <v>1</v>
      </c>
      <c r="S958" s="7" t="s">
        <v>1462</v>
      </c>
    </row>
    <row r="959" spans="2:19" ht="12.75">
      <c r="B959" s="17"/>
      <c r="C959" s="1" t="s">
        <v>2605</v>
      </c>
      <c r="H959" s="4" t="s">
        <v>119</v>
      </c>
      <c r="I959" t="s">
        <v>684</v>
      </c>
      <c r="N959">
        <v>1</v>
      </c>
      <c r="S959" s="7"/>
    </row>
    <row r="960" spans="1:19" ht="12.75">
      <c r="A960">
        <v>24531</v>
      </c>
      <c r="B960" s="17" t="str">
        <f t="shared" si="44"/>
        <v>Scheutbos</v>
      </c>
      <c r="C960" s="1" t="s">
        <v>939</v>
      </c>
      <c r="D960">
        <v>1</v>
      </c>
      <c r="F960" t="s">
        <v>1892</v>
      </c>
      <c r="H960" s="4" t="s">
        <v>119</v>
      </c>
      <c r="I960" t="s">
        <v>684</v>
      </c>
      <c r="J960" t="s">
        <v>971</v>
      </c>
      <c r="K960">
        <v>1</v>
      </c>
      <c r="N960">
        <v>1</v>
      </c>
      <c r="S960" s="1" t="s">
        <v>1485</v>
      </c>
    </row>
    <row r="961" spans="2:19" ht="12.75">
      <c r="B961" s="17"/>
      <c r="C961" s="1" t="s">
        <v>2451</v>
      </c>
      <c r="D961">
        <v>1</v>
      </c>
      <c r="F961" t="s">
        <v>2687</v>
      </c>
      <c r="H961" s="4" t="s">
        <v>119</v>
      </c>
      <c r="I961" t="s">
        <v>684</v>
      </c>
      <c r="J961" t="s">
        <v>2688</v>
      </c>
      <c r="K961">
        <v>1</v>
      </c>
      <c r="N961">
        <v>1</v>
      </c>
      <c r="S961" s="1"/>
    </row>
    <row r="962" spans="2:19" ht="12.75">
      <c r="B962" s="17"/>
      <c r="C962" s="23" t="s">
        <v>2504</v>
      </c>
      <c r="D962">
        <v>1</v>
      </c>
      <c r="H962" s="4" t="s">
        <v>119</v>
      </c>
      <c r="I962" t="s">
        <v>684</v>
      </c>
      <c r="K962">
        <v>1</v>
      </c>
      <c r="N962">
        <v>1</v>
      </c>
      <c r="S962" s="1" t="s">
        <v>2133</v>
      </c>
    </row>
    <row r="963" spans="2:19" ht="12.75">
      <c r="B963" s="17"/>
      <c r="C963" s="7" t="s">
        <v>2432</v>
      </c>
      <c r="D963">
        <v>1</v>
      </c>
      <c r="H963" s="4" t="s">
        <v>119</v>
      </c>
      <c r="I963" t="s">
        <v>684</v>
      </c>
      <c r="K963">
        <v>1</v>
      </c>
      <c r="N963">
        <v>1</v>
      </c>
      <c r="S963" s="7" t="s">
        <v>2433</v>
      </c>
    </row>
    <row r="964" spans="2:19" ht="12.75">
      <c r="B964" s="17"/>
      <c r="C964" s="1" t="s">
        <v>2269</v>
      </c>
      <c r="D964">
        <v>1</v>
      </c>
      <c r="H964" s="4" t="s">
        <v>119</v>
      </c>
      <c r="I964" t="s">
        <v>684</v>
      </c>
      <c r="J964" t="s">
        <v>1050</v>
      </c>
      <c r="K964">
        <v>1</v>
      </c>
      <c r="N964">
        <v>1</v>
      </c>
      <c r="S964" s="1" t="s">
        <v>2278</v>
      </c>
    </row>
    <row r="965" spans="2:19" ht="12.75">
      <c r="B965" s="17"/>
      <c r="C965" s="1" t="s">
        <v>2438</v>
      </c>
      <c r="D965">
        <v>1</v>
      </c>
      <c r="H965" s="4" t="s">
        <v>119</v>
      </c>
      <c r="I965" t="s">
        <v>684</v>
      </c>
      <c r="J965" t="s">
        <v>1050</v>
      </c>
      <c r="K965">
        <v>1</v>
      </c>
      <c r="N965">
        <v>1</v>
      </c>
      <c r="S965" s="1" t="s">
        <v>2439</v>
      </c>
    </row>
    <row r="966" spans="2:19" ht="12.75">
      <c r="B966" s="17" t="str">
        <f t="shared" si="44"/>
        <v>Scheutbos</v>
      </c>
      <c r="C966" s="7" t="s">
        <v>1202</v>
      </c>
      <c r="D966">
        <v>1</v>
      </c>
      <c r="H966" s="4" t="s">
        <v>119</v>
      </c>
      <c r="I966" t="s">
        <v>684</v>
      </c>
      <c r="N966">
        <v>1</v>
      </c>
      <c r="S966" s="7" t="s">
        <v>1453</v>
      </c>
    </row>
    <row r="967" spans="2:19" ht="12.75">
      <c r="B967" s="17"/>
      <c r="C967" s="1" t="s">
        <v>2713</v>
      </c>
      <c r="D967">
        <v>1</v>
      </c>
      <c r="H967" s="4" t="s">
        <v>119</v>
      </c>
      <c r="I967" t="s">
        <v>684</v>
      </c>
      <c r="N967">
        <v>1</v>
      </c>
      <c r="S967" s="1" t="s">
        <v>2714</v>
      </c>
    </row>
    <row r="968" spans="1:19" ht="12.75">
      <c r="A968">
        <v>25624</v>
      </c>
      <c r="B968" s="17" t="str">
        <f t="shared" si="44"/>
        <v>Scheutbos</v>
      </c>
      <c r="C968" s="1" t="s">
        <v>1193</v>
      </c>
      <c r="D968">
        <v>1</v>
      </c>
      <c r="F968" t="s">
        <v>1893</v>
      </c>
      <c r="H968" s="4" t="s">
        <v>119</v>
      </c>
      <c r="I968" t="s">
        <v>684</v>
      </c>
      <c r="J968" t="s">
        <v>1050</v>
      </c>
      <c r="K968">
        <v>1</v>
      </c>
      <c r="N968">
        <v>1</v>
      </c>
      <c r="S968" s="1" t="s">
        <v>1463</v>
      </c>
    </row>
    <row r="969" spans="2:19" ht="12.75">
      <c r="B969" s="17"/>
      <c r="C969" s="1" t="s">
        <v>2519</v>
      </c>
      <c r="D969">
        <v>1</v>
      </c>
      <c r="H969" s="4" t="s">
        <v>119</v>
      </c>
      <c r="I969" t="s">
        <v>684</v>
      </c>
      <c r="K969">
        <v>1</v>
      </c>
      <c r="N969">
        <v>1</v>
      </c>
      <c r="S969" s="1" t="s">
        <v>2135</v>
      </c>
    </row>
    <row r="970" spans="2:19" ht="12.75">
      <c r="B970" s="17"/>
      <c r="C970" s="7" t="s">
        <v>2602</v>
      </c>
      <c r="D970">
        <v>1</v>
      </c>
      <c r="H970" s="4" t="s">
        <v>119</v>
      </c>
      <c r="I970" t="s">
        <v>684</v>
      </c>
      <c r="N970">
        <v>1</v>
      </c>
      <c r="S970" s="1" t="s">
        <v>2603</v>
      </c>
    </row>
    <row r="971" spans="2:19" ht="12.75">
      <c r="B971" s="17"/>
      <c r="C971" s="1" t="s">
        <v>2360</v>
      </c>
      <c r="D971">
        <v>1</v>
      </c>
      <c r="H971" s="4" t="s">
        <v>119</v>
      </c>
      <c r="I971" t="s">
        <v>684</v>
      </c>
      <c r="J971" t="s">
        <v>1050</v>
      </c>
      <c r="N971">
        <v>1</v>
      </c>
      <c r="S971" s="1" t="s">
        <v>2377</v>
      </c>
    </row>
    <row r="972" spans="1:19" ht="12.75">
      <c r="A972">
        <v>25627</v>
      </c>
      <c r="B972" s="17" t="str">
        <f t="shared" si="44"/>
        <v>Scheutbos</v>
      </c>
      <c r="C972" s="1" t="s">
        <v>973</v>
      </c>
      <c r="D972">
        <v>1</v>
      </c>
      <c r="F972" t="s">
        <v>1894</v>
      </c>
      <c r="G972" t="s">
        <v>1895</v>
      </c>
      <c r="H972" s="4" t="s">
        <v>119</v>
      </c>
      <c r="I972" t="s">
        <v>684</v>
      </c>
      <c r="J972" t="s">
        <v>971</v>
      </c>
      <c r="K972">
        <v>1</v>
      </c>
      <c r="N972">
        <v>1</v>
      </c>
      <c r="S972" s="1" t="s">
        <v>1529</v>
      </c>
    </row>
    <row r="973" spans="2:19" ht="12.75">
      <c r="B973" s="17" t="str">
        <f t="shared" si="44"/>
        <v>Scheutbos</v>
      </c>
      <c r="C973" s="1" t="s">
        <v>2593</v>
      </c>
      <c r="D973">
        <v>1</v>
      </c>
      <c r="H973" s="4" t="s">
        <v>119</v>
      </c>
      <c r="I973" t="s">
        <v>684</v>
      </c>
      <c r="K973">
        <v>0</v>
      </c>
      <c r="N973">
        <v>1</v>
      </c>
      <c r="S973" s="1" t="s">
        <v>1464</v>
      </c>
    </row>
    <row r="974" spans="2:19" ht="12.75">
      <c r="B974" s="17"/>
      <c r="C974" s="1" t="s">
        <v>2709</v>
      </c>
      <c r="D974">
        <v>1</v>
      </c>
      <c r="H974" s="4" t="s">
        <v>119</v>
      </c>
      <c r="I974" t="s">
        <v>684</v>
      </c>
      <c r="N974">
        <v>1</v>
      </c>
      <c r="S974" s="1" t="s">
        <v>2710</v>
      </c>
    </row>
    <row r="975" spans="2:19" ht="12.75">
      <c r="B975" s="17" t="str">
        <f t="shared" si="44"/>
        <v>Scheutbos</v>
      </c>
      <c r="C975" s="1" t="s">
        <v>1121</v>
      </c>
      <c r="D975">
        <v>1</v>
      </c>
      <c r="H975" s="4" t="s">
        <v>119</v>
      </c>
      <c r="I975" t="s">
        <v>684</v>
      </c>
      <c r="J975" t="s">
        <v>971</v>
      </c>
      <c r="K975">
        <v>0</v>
      </c>
      <c r="N975">
        <v>1</v>
      </c>
      <c r="S975" s="1" t="s">
        <v>1521</v>
      </c>
    </row>
    <row r="976" spans="2:19" ht="12.75">
      <c r="B976" s="17"/>
      <c r="C976" s="7" t="s">
        <v>2516</v>
      </c>
      <c r="D976">
        <v>1</v>
      </c>
      <c r="H976" s="4" t="s">
        <v>119</v>
      </c>
      <c r="I976" t="s">
        <v>684</v>
      </c>
      <c r="N976">
        <v>1</v>
      </c>
      <c r="S976" s="7" t="s">
        <v>2517</v>
      </c>
    </row>
    <row r="977" spans="2:19" ht="12.75">
      <c r="B977" s="17"/>
      <c r="C977" s="1" t="s">
        <v>2327</v>
      </c>
      <c r="D977">
        <v>1</v>
      </c>
      <c r="H977" s="4" t="s">
        <v>119</v>
      </c>
      <c r="I977" t="s">
        <v>684</v>
      </c>
      <c r="J977" t="s">
        <v>1050</v>
      </c>
      <c r="N977">
        <v>1</v>
      </c>
      <c r="S977" s="1" t="s">
        <v>2139</v>
      </c>
    </row>
    <row r="978" spans="1:19" ht="12.75">
      <c r="A978">
        <v>26909</v>
      </c>
      <c r="B978" s="17" t="str">
        <f t="shared" si="44"/>
        <v>Scheutbos</v>
      </c>
      <c r="C978" s="1" t="s">
        <v>940</v>
      </c>
      <c r="D978">
        <v>1</v>
      </c>
      <c r="H978" s="4" t="s">
        <v>119</v>
      </c>
      <c r="I978" t="s">
        <v>495</v>
      </c>
      <c r="J978" t="s">
        <v>971</v>
      </c>
      <c r="K978">
        <v>1</v>
      </c>
      <c r="M978">
        <v>1</v>
      </c>
      <c r="S978" s="1" t="s">
        <v>1480</v>
      </c>
    </row>
    <row r="979" spans="2:19" ht="12.75">
      <c r="B979" s="17"/>
      <c r="C979" s="7" t="s">
        <v>2527</v>
      </c>
      <c r="D979">
        <v>1</v>
      </c>
      <c r="H979" s="4" t="s">
        <v>119</v>
      </c>
      <c r="I979" t="s">
        <v>495</v>
      </c>
      <c r="K979">
        <v>1</v>
      </c>
      <c r="M979">
        <v>1</v>
      </c>
      <c r="S979" s="7" t="s">
        <v>2528</v>
      </c>
    </row>
    <row r="980" spans="2:19" ht="12.75">
      <c r="B980" s="17"/>
      <c r="C980" s="1" t="s">
        <v>2565</v>
      </c>
      <c r="D980">
        <v>1</v>
      </c>
      <c r="H980" s="4" t="s">
        <v>119</v>
      </c>
      <c r="I980" t="s">
        <v>495</v>
      </c>
      <c r="M980">
        <v>1</v>
      </c>
      <c r="S980" s="1" t="s">
        <v>2588</v>
      </c>
    </row>
    <row r="981" spans="1:19" ht="12.75">
      <c r="A981">
        <v>186829</v>
      </c>
      <c r="B981" s="17" t="str">
        <f t="shared" si="44"/>
        <v>Scheutbos</v>
      </c>
      <c r="C981" s="1" t="s">
        <v>941</v>
      </c>
      <c r="D981">
        <v>1</v>
      </c>
      <c r="H981" s="4" t="s">
        <v>119</v>
      </c>
      <c r="I981" t="s">
        <v>495</v>
      </c>
      <c r="J981" t="s">
        <v>971</v>
      </c>
      <c r="K981">
        <v>1</v>
      </c>
      <c r="M981">
        <v>1</v>
      </c>
      <c r="S981" s="1" t="s">
        <v>1503</v>
      </c>
    </row>
    <row r="982" spans="2:19" ht="12.75">
      <c r="B982" s="17"/>
      <c r="C982" s="7" t="s">
        <v>2391</v>
      </c>
      <c r="D982">
        <v>1</v>
      </c>
      <c r="H982" s="4" t="s">
        <v>119</v>
      </c>
      <c r="I982" t="s">
        <v>495</v>
      </c>
      <c r="K982">
        <v>1</v>
      </c>
      <c r="M982">
        <v>1</v>
      </c>
      <c r="S982" s="7" t="s">
        <v>2392</v>
      </c>
    </row>
    <row r="983" spans="2:19" ht="12.75">
      <c r="B983" s="17"/>
      <c r="C983" s="1" t="s">
        <v>2375</v>
      </c>
      <c r="D983">
        <v>1</v>
      </c>
      <c r="H983" s="4" t="s">
        <v>119</v>
      </c>
      <c r="I983" t="s">
        <v>495</v>
      </c>
      <c r="K983">
        <v>1</v>
      </c>
      <c r="M983">
        <v>1</v>
      </c>
      <c r="S983" s="1" t="s">
        <v>2376</v>
      </c>
    </row>
    <row r="984" spans="1:19" ht="12.75">
      <c r="A984">
        <v>18793</v>
      </c>
      <c r="B984" s="17" t="str">
        <f t="shared" si="44"/>
        <v>Scheutbos</v>
      </c>
      <c r="C984" s="1" t="s">
        <v>942</v>
      </c>
      <c r="D984">
        <v>1</v>
      </c>
      <c r="F984" t="s">
        <v>453</v>
      </c>
      <c r="G984" t="s">
        <v>1898</v>
      </c>
      <c r="H984" s="4" t="s">
        <v>119</v>
      </c>
      <c r="I984" t="s">
        <v>495</v>
      </c>
      <c r="J984" t="s">
        <v>971</v>
      </c>
      <c r="K984">
        <v>1</v>
      </c>
      <c r="M984">
        <v>1</v>
      </c>
      <c r="S984" s="1" t="s">
        <v>1497</v>
      </c>
    </row>
    <row r="985" spans="2:19" ht="12.75">
      <c r="B985" s="17"/>
      <c r="C985" s="1" t="s">
        <v>2509</v>
      </c>
      <c r="D985">
        <v>1</v>
      </c>
      <c r="H985" s="4" t="s">
        <v>119</v>
      </c>
      <c r="I985" t="s">
        <v>495</v>
      </c>
      <c r="J985" t="s">
        <v>2611</v>
      </c>
      <c r="K985">
        <v>1</v>
      </c>
      <c r="M985">
        <v>1</v>
      </c>
      <c r="S985" s="1" t="s">
        <v>2510</v>
      </c>
    </row>
    <row r="986" spans="2:19" ht="12.75">
      <c r="B986" s="17"/>
      <c r="C986" s="7" t="s">
        <v>2612</v>
      </c>
      <c r="D986">
        <v>1</v>
      </c>
      <c r="H986" s="4" t="s">
        <v>119</v>
      </c>
      <c r="I986" t="s">
        <v>495</v>
      </c>
      <c r="K986">
        <v>1</v>
      </c>
      <c r="M986">
        <v>1</v>
      </c>
      <c r="S986" s="1" t="s">
        <v>2511</v>
      </c>
    </row>
    <row r="987" spans="2:19" ht="12.75">
      <c r="B987" s="17"/>
      <c r="C987" s="7" t="s">
        <v>2568</v>
      </c>
      <c r="D987">
        <v>1</v>
      </c>
      <c r="H987" s="4" t="s">
        <v>119</v>
      </c>
      <c r="I987" t="s">
        <v>495</v>
      </c>
      <c r="M987">
        <v>1</v>
      </c>
      <c r="S987" s="1" t="s">
        <v>2569</v>
      </c>
    </row>
    <row r="988" spans="2:19" ht="12.75">
      <c r="B988" s="17"/>
      <c r="C988" s="7" t="s">
        <v>2563</v>
      </c>
      <c r="D988">
        <v>1</v>
      </c>
      <c r="H988" s="4" t="s">
        <v>119</v>
      </c>
      <c r="I988" t="s">
        <v>495</v>
      </c>
      <c r="M988">
        <v>1</v>
      </c>
      <c r="S988" s="1" t="s">
        <v>2173</v>
      </c>
    </row>
    <row r="989" spans="1:19" ht="12.75">
      <c r="A989">
        <v>26512</v>
      </c>
      <c r="B989" s="17" t="str">
        <f t="shared" si="44"/>
        <v>Scheutbos</v>
      </c>
      <c r="C989" s="1" t="s">
        <v>1062</v>
      </c>
      <c r="D989">
        <v>1</v>
      </c>
      <c r="F989" t="s">
        <v>1310</v>
      </c>
      <c r="H989" s="4" t="s">
        <v>119</v>
      </c>
      <c r="I989" t="s">
        <v>495</v>
      </c>
      <c r="J989" t="s">
        <v>971</v>
      </c>
      <c r="K989">
        <v>1</v>
      </c>
      <c r="L989">
        <v>1</v>
      </c>
      <c r="M989">
        <v>1</v>
      </c>
      <c r="S989" s="1" t="s">
        <v>1512</v>
      </c>
    </row>
    <row r="990" spans="2:19" ht="12.75">
      <c r="B990" s="17" t="str">
        <f t="shared" si="44"/>
        <v>Scheutbos</v>
      </c>
      <c r="C990" s="1" t="s">
        <v>1435</v>
      </c>
      <c r="D990">
        <v>1</v>
      </c>
      <c r="F990" t="s">
        <v>1436</v>
      </c>
      <c r="H990" s="4" t="s">
        <v>119</v>
      </c>
      <c r="I990" t="s">
        <v>495</v>
      </c>
      <c r="K990">
        <v>0</v>
      </c>
      <c r="M990">
        <v>1</v>
      </c>
      <c r="S990" s="1" t="s">
        <v>1458</v>
      </c>
    </row>
    <row r="991" spans="1:19" ht="12.75">
      <c r="A991">
        <v>20321</v>
      </c>
      <c r="B991" s="17" t="str">
        <f t="shared" si="44"/>
        <v>Scheutbos</v>
      </c>
      <c r="C991" s="1" t="s">
        <v>943</v>
      </c>
      <c r="D991">
        <v>1</v>
      </c>
      <c r="H991" s="4" t="s">
        <v>119</v>
      </c>
      <c r="I991" t="s">
        <v>495</v>
      </c>
      <c r="J991" t="s">
        <v>971</v>
      </c>
      <c r="K991">
        <v>1</v>
      </c>
      <c r="M991">
        <v>1</v>
      </c>
      <c r="S991" s="1" t="s">
        <v>1495</v>
      </c>
    </row>
    <row r="992" spans="1:19" ht="12.75">
      <c r="A992">
        <v>26696</v>
      </c>
      <c r="B992" s="17" t="str">
        <f t="shared" si="44"/>
        <v>Scheutbos</v>
      </c>
      <c r="C992" s="1" t="s">
        <v>948</v>
      </c>
      <c r="D992">
        <v>1</v>
      </c>
      <c r="F992" t="s">
        <v>1912</v>
      </c>
      <c r="H992" s="4" t="s">
        <v>119</v>
      </c>
      <c r="I992" t="s">
        <v>454</v>
      </c>
      <c r="J992" t="s">
        <v>990</v>
      </c>
      <c r="K992">
        <v>1</v>
      </c>
      <c r="O992">
        <v>1</v>
      </c>
      <c r="S992" s="1" t="s">
        <v>1506</v>
      </c>
    </row>
    <row r="993" spans="2:19" ht="12.75">
      <c r="B993" s="17" t="str">
        <f t="shared" si="44"/>
        <v>Scheutbos</v>
      </c>
      <c r="C993" s="2" t="s">
        <v>949</v>
      </c>
      <c r="D993">
        <v>1</v>
      </c>
      <c r="H993" s="4" t="s">
        <v>119</v>
      </c>
      <c r="I993" t="s">
        <v>454</v>
      </c>
      <c r="J993" t="s">
        <v>971</v>
      </c>
      <c r="L993">
        <v>1</v>
      </c>
      <c r="O993">
        <v>1</v>
      </c>
      <c r="S993" s="2" t="s">
        <v>1470</v>
      </c>
    </row>
    <row r="994" spans="2:19" ht="12.75">
      <c r="B994" s="17"/>
      <c r="C994" s="1" t="s">
        <v>2307</v>
      </c>
      <c r="D994">
        <v>1</v>
      </c>
      <c r="H994" s="4" t="s">
        <v>119</v>
      </c>
      <c r="I994" t="s">
        <v>2271</v>
      </c>
      <c r="J994" t="s">
        <v>1050</v>
      </c>
      <c r="K994">
        <v>1</v>
      </c>
      <c r="N994">
        <f>D994</f>
        <v>1</v>
      </c>
      <c r="S994" s="1" t="s">
        <v>2270</v>
      </c>
    </row>
    <row r="995" spans="2:19" ht="12.75">
      <c r="B995" s="17"/>
      <c r="C995" s="1" t="s">
        <v>2535</v>
      </c>
      <c r="D995">
        <v>1</v>
      </c>
      <c r="H995" s="4" t="s">
        <v>119</v>
      </c>
      <c r="I995" t="s">
        <v>381</v>
      </c>
      <c r="K995">
        <v>1</v>
      </c>
      <c r="R995">
        <v>1</v>
      </c>
      <c r="S995" s="1" t="s">
        <v>2536</v>
      </c>
    </row>
    <row r="996" spans="1:19" ht="12.75">
      <c r="A996">
        <v>185913</v>
      </c>
      <c r="B996" s="17" t="str">
        <f t="shared" si="44"/>
        <v>Scheutbos</v>
      </c>
      <c r="C996" s="1" t="s">
        <v>1220</v>
      </c>
      <c r="D996">
        <v>1</v>
      </c>
      <c r="H996" s="4" t="s">
        <v>119</v>
      </c>
      <c r="I996" t="s">
        <v>454</v>
      </c>
      <c r="J996" t="s">
        <v>971</v>
      </c>
      <c r="K996">
        <v>1</v>
      </c>
      <c r="O996">
        <v>1</v>
      </c>
      <c r="S996" s="1" t="s">
        <v>1471</v>
      </c>
    </row>
    <row r="997" spans="2:19" ht="12.75">
      <c r="B997" s="17"/>
      <c r="C997" s="1" t="s">
        <v>2013</v>
      </c>
      <c r="D997">
        <v>1</v>
      </c>
      <c r="H997" s="4" t="s">
        <v>119</v>
      </c>
      <c r="I997" t="s">
        <v>681</v>
      </c>
      <c r="K997">
        <v>1</v>
      </c>
      <c r="N997">
        <v>1</v>
      </c>
      <c r="S997" s="1" t="s">
        <v>2147</v>
      </c>
    </row>
    <row r="998" spans="1:19" ht="12.75">
      <c r="A998">
        <v>25435</v>
      </c>
      <c r="B998" s="17" t="str">
        <f t="shared" si="44"/>
        <v>Scheutbos</v>
      </c>
      <c r="C998" s="1" t="s">
        <v>952</v>
      </c>
      <c r="D998">
        <v>1</v>
      </c>
      <c r="F998" t="s">
        <v>1933</v>
      </c>
      <c r="H998" s="4" t="s">
        <v>119</v>
      </c>
      <c r="I998" t="s">
        <v>681</v>
      </c>
      <c r="J998" t="s">
        <v>971</v>
      </c>
      <c r="K998">
        <v>1</v>
      </c>
      <c r="N998">
        <v>1</v>
      </c>
      <c r="S998" s="1" t="s">
        <v>1513</v>
      </c>
    </row>
    <row r="999" spans="1:19" ht="12.75">
      <c r="A999">
        <v>18914</v>
      </c>
      <c r="B999" s="17" t="str">
        <f t="shared" si="44"/>
        <v>Scheutbos</v>
      </c>
      <c r="C999" s="1" t="s">
        <v>953</v>
      </c>
      <c r="D999">
        <v>1</v>
      </c>
      <c r="F999" t="s">
        <v>1934</v>
      </c>
      <c r="G999" t="s">
        <v>682</v>
      </c>
      <c r="H999" s="4" t="s">
        <v>119</v>
      </c>
      <c r="I999" t="s">
        <v>681</v>
      </c>
      <c r="J999" t="s">
        <v>971</v>
      </c>
      <c r="K999">
        <v>1</v>
      </c>
      <c r="N999">
        <v>1</v>
      </c>
      <c r="S999" s="1" t="s">
        <v>1517</v>
      </c>
    </row>
    <row r="1000" spans="1:19" ht="12.75">
      <c r="A1000">
        <v>25465</v>
      </c>
      <c r="B1000" s="17" t="str">
        <f t="shared" si="44"/>
        <v>Scheutbos</v>
      </c>
      <c r="C1000" s="1" t="s">
        <v>954</v>
      </c>
      <c r="D1000">
        <v>1</v>
      </c>
      <c r="H1000" s="4" t="s">
        <v>119</v>
      </c>
      <c r="I1000" t="s">
        <v>681</v>
      </c>
      <c r="J1000" t="s">
        <v>971</v>
      </c>
      <c r="K1000">
        <v>1</v>
      </c>
      <c r="N1000">
        <v>1</v>
      </c>
      <c r="S1000" s="1" t="s">
        <v>1507</v>
      </c>
    </row>
    <row r="1001" spans="1:19" ht="12.75">
      <c r="A1001">
        <v>25458</v>
      </c>
      <c r="B1001" s="17" t="str">
        <f t="shared" si="44"/>
        <v>Scheutbos</v>
      </c>
      <c r="C1001" s="23" t="s">
        <v>955</v>
      </c>
      <c r="D1001">
        <v>1</v>
      </c>
      <c r="F1001" t="s">
        <v>1935</v>
      </c>
      <c r="H1001" s="4" t="s">
        <v>119</v>
      </c>
      <c r="I1001" t="s">
        <v>681</v>
      </c>
      <c r="J1001" t="s">
        <v>971</v>
      </c>
      <c r="K1001">
        <v>1</v>
      </c>
      <c r="N1001">
        <v>1</v>
      </c>
      <c r="S1001" s="1" t="s">
        <v>1472</v>
      </c>
    </row>
    <row r="1002" spans="1:19" ht="12.75">
      <c r="A1002">
        <v>25446</v>
      </c>
      <c r="B1002" s="17" t="str">
        <f t="shared" si="44"/>
        <v>Scheutbos</v>
      </c>
      <c r="C1002" s="23" t="s">
        <v>1269</v>
      </c>
      <c r="D1002">
        <v>1</v>
      </c>
      <c r="F1002" t="s">
        <v>1936</v>
      </c>
      <c r="H1002" s="4" t="s">
        <v>119</v>
      </c>
      <c r="I1002" t="s">
        <v>681</v>
      </c>
      <c r="J1002" t="s">
        <v>971</v>
      </c>
      <c r="K1002">
        <v>1</v>
      </c>
      <c r="N1002">
        <v>1</v>
      </c>
      <c r="S1002" s="1" t="s">
        <v>1477</v>
      </c>
    </row>
    <row r="1003" spans="2:19" ht="12.75">
      <c r="B1003" s="17"/>
      <c r="C1003" s="7" t="s">
        <v>2537</v>
      </c>
      <c r="D1003">
        <v>1</v>
      </c>
      <c r="H1003" s="4" t="s">
        <v>119</v>
      </c>
      <c r="I1003" t="s">
        <v>681</v>
      </c>
      <c r="N1003">
        <v>1</v>
      </c>
      <c r="S1003" s="7" t="s">
        <v>2538</v>
      </c>
    </row>
    <row r="1004" spans="1:19" ht="12.75">
      <c r="A1004">
        <v>25457</v>
      </c>
      <c r="B1004" s="17" t="str">
        <f t="shared" si="44"/>
        <v>Scheutbos</v>
      </c>
      <c r="C1004" s="1" t="s">
        <v>956</v>
      </c>
      <c r="D1004">
        <v>1</v>
      </c>
      <c r="F1004" t="s">
        <v>1937</v>
      </c>
      <c r="H1004" s="4" t="s">
        <v>119</v>
      </c>
      <c r="I1004" t="s">
        <v>681</v>
      </c>
      <c r="J1004" t="s">
        <v>971</v>
      </c>
      <c r="K1004">
        <v>1</v>
      </c>
      <c r="N1004">
        <v>1</v>
      </c>
      <c r="S1004" s="1" t="s">
        <v>1530</v>
      </c>
    </row>
    <row r="1005" spans="1:19" ht="12.75">
      <c r="A1005">
        <v>25430</v>
      </c>
      <c r="B1005" s="17" t="str">
        <f t="shared" si="44"/>
        <v>Scheutbos</v>
      </c>
      <c r="C1005" s="23" t="s">
        <v>957</v>
      </c>
      <c r="D1005">
        <v>1</v>
      </c>
      <c r="F1005" t="s">
        <v>1938</v>
      </c>
      <c r="H1005" s="4" t="s">
        <v>119</v>
      </c>
      <c r="I1005" t="s">
        <v>681</v>
      </c>
      <c r="J1005" t="s">
        <v>971</v>
      </c>
      <c r="K1005">
        <v>1</v>
      </c>
      <c r="N1005">
        <v>1</v>
      </c>
      <c r="S1005" s="1" t="s">
        <v>1473</v>
      </c>
    </row>
    <row r="1006" spans="1:19" ht="12.75">
      <c r="A1006">
        <v>25433</v>
      </c>
      <c r="B1006" s="17" t="str">
        <f t="shared" si="44"/>
        <v>Scheutbos</v>
      </c>
      <c r="C1006" s="7" t="s">
        <v>958</v>
      </c>
      <c r="D1006">
        <v>0</v>
      </c>
      <c r="F1006" t="s">
        <v>1939</v>
      </c>
      <c r="H1006" s="4" t="s">
        <v>119</v>
      </c>
      <c r="I1006" t="s">
        <v>681</v>
      </c>
      <c r="J1006" t="s">
        <v>971</v>
      </c>
      <c r="K1006">
        <v>1</v>
      </c>
      <c r="L1006">
        <v>1</v>
      </c>
      <c r="N1006">
        <v>0</v>
      </c>
      <c r="S1006" s="7" t="s">
        <v>1498</v>
      </c>
    </row>
    <row r="1007" spans="1:19" ht="12.75">
      <c r="A1007">
        <v>25433</v>
      </c>
      <c r="B1007" s="17" t="str">
        <f t="shared" si="44"/>
        <v>Scheutbos</v>
      </c>
      <c r="C1007" s="1" t="s">
        <v>988</v>
      </c>
      <c r="D1007">
        <v>1</v>
      </c>
      <c r="F1007" t="s">
        <v>1939</v>
      </c>
      <c r="H1007" s="4" t="s">
        <v>119</v>
      </c>
      <c r="I1007" t="s">
        <v>681</v>
      </c>
      <c r="J1007" t="s">
        <v>971</v>
      </c>
      <c r="K1007">
        <v>1</v>
      </c>
      <c r="N1007">
        <v>1</v>
      </c>
      <c r="S1007" s="1" t="s">
        <v>1498</v>
      </c>
    </row>
    <row r="1008" spans="1:19" ht="12.75">
      <c r="A1008">
        <v>20713</v>
      </c>
      <c r="B1008" s="17" t="str">
        <f t="shared" si="44"/>
        <v>Scheutbos</v>
      </c>
      <c r="C1008" s="1" t="s">
        <v>982</v>
      </c>
      <c r="D1008">
        <v>1</v>
      </c>
      <c r="F1008" t="s">
        <v>1940</v>
      </c>
      <c r="H1008" s="4" t="s">
        <v>119</v>
      </c>
      <c r="I1008" t="s">
        <v>681</v>
      </c>
      <c r="J1008" t="s">
        <v>971</v>
      </c>
      <c r="K1008">
        <v>1</v>
      </c>
      <c r="N1008">
        <v>1</v>
      </c>
      <c r="S1008" s="1" t="s">
        <v>1476</v>
      </c>
    </row>
    <row r="1009" spans="1:19" ht="12.75">
      <c r="A1009">
        <v>20713</v>
      </c>
      <c r="B1009" s="17" t="str">
        <f t="shared" si="44"/>
        <v>Scheutbos</v>
      </c>
      <c r="C1009" s="1" t="s">
        <v>985</v>
      </c>
      <c r="D1009">
        <v>0</v>
      </c>
      <c r="F1009" t="s">
        <v>1940</v>
      </c>
      <c r="H1009" s="4" t="s">
        <v>119</v>
      </c>
      <c r="I1009" t="s">
        <v>681</v>
      </c>
      <c r="J1009" t="s">
        <v>971</v>
      </c>
      <c r="K1009">
        <v>1</v>
      </c>
      <c r="N1009">
        <v>1</v>
      </c>
      <c r="S1009" s="1" t="s">
        <v>1476</v>
      </c>
    </row>
    <row r="1010" spans="2:19" ht="12.75">
      <c r="B1010" s="17" t="str">
        <f t="shared" si="44"/>
        <v>Scheutbos</v>
      </c>
      <c r="C1010" s="1" t="s">
        <v>1197</v>
      </c>
      <c r="D1010">
        <v>1</v>
      </c>
      <c r="F1010" t="s">
        <v>1941</v>
      </c>
      <c r="H1010" s="4" t="s">
        <v>119</v>
      </c>
      <c r="I1010" t="s">
        <v>681</v>
      </c>
      <c r="K1010">
        <v>1</v>
      </c>
      <c r="N1010">
        <v>1</v>
      </c>
      <c r="S1010" s="1" t="s">
        <v>1486</v>
      </c>
    </row>
    <row r="1011" spans="1:19" ht="12.75">
      <c r="A1011">
        <v>25456</v>
      </c>
      <c r="B1011" s="17" t="str">
        <f t="shared" si="44"/>
        <v>Scheutbos</v>
      </c>
      <c r="C1011" s="1" t="s">
        <v>959</v>
      </c>
      <c r="D1011">
        <v>1</v>
      </c>
      <c r="F1011" t="s">
        <v>1942</v>
      </c>
      <c r="H1011" s="4" t="s">
        <v>119</v>
      </c>
      <c r="I1011" t="s">
        <v>680</v>
      </c>
      <c r="J1011" t="s">
        <v>971</v>
      </c>
      <c r="K1011">
        <v>1</v>
      </c>
      <c r="N1011">
        <v>1</v>
      </c>
      <c r="S1011" s="1" t="s">
        <v>1502</v>
      </c>
    </row>
    <row r="1012" spans="2:19" ht="12.75">
      <c r="B1012" s="17" t="str">
        <f t="shared" si="44"/>
        <v>Scheutbos</v>
      </c>
      <c r="C1012" s="5" t="s">
        <v>960</v>
      </c>
      <c r="D1012">
        <v>1</v>
      </c>
      <c r="F1012" t="s">
        <v>1943</v>
      </c>
      <c r="H1012" s="4" t="s">
        <v>119</v>
      </c>
      <c r="I1012" t="s">
        <v>681</v>
      </c>
      <c r="J1012" t="s">
        <v>971</v>
      </c>
      <c r="L1012">
        <v>1</v>
      </c>
      <c r="N1012">
        <v>1</v>
      </c>
      <c r="S1012" s="5" t="s">
        <v>1508</v>
      </c>
    </row>
    <row r="1013" spans="1:19" ht="12.75">
      <c r="A1013">
        <v>25467</v>
      </c>
      <c r="B1013" s="17" t="str">
        <f t="shared" si="44"/>
        <v>Scheutbos</v>
      </c>
      <c r="C1013" s="1" t="s">
        <v>961</v>
      </c>
      <c r="D1013">
        <v>1</v>
      </c>
      <c r="F1013" t="s">
        <v>1944</v>
      </c>
      <c r="H1013" s="4" t="s">
        <v>119</v>
      </c>
      <c r="I1013" t="s">
        <v>681</v>
      </c>
      <c r="J1013" t="s">
        <v>971</v>
      </c>
      <c r="K1013">
        <v>1</v>
      </c>
      <c r="N1013">
        <v>1</v>
      </c>
      <c r="S1013" s="1" t="s">
        <v>1509</v>
      </c>
    </row>
    <row r="1014" spans="1:19" ht="12.75">
      <c r="A1014">
        <v>25449</v>
      </c>
      <c r="B1014" s="17" t="str">
        <f t="shared" si="44"/>
        <v>Scheutbos</v>
      </c>
      <c r="C1014" s="1" t="s">
        <v>962</v>
      </c>
      <c r="D1014">
        <v>1</v>
      </c>
      <c r="F1014" t="s">
        <v>1945</v>
      </c>
      <c r="H1014" s="4" t="s">
        <v>119</v>
      </c>
      <c r="I1014" t="s">
        <v>681</v>
      </c>
      <c r="J1014" t="s">
        <v>971</v>
      </c>
      <c r="K1014">
        <v>1</v>
      </c>
      <c r="N1014">
        <v>1</v>
      </c>
      <c r="S1014" s="1" t="s">
        <v>1522</v>
      </c>
    </row>
    <row r="1015" spans="1:19" ht="12.75">
      <c r="A1015">
        <v>25469</v>
      </c>
      <c r="B1015" s="17" t="str">
        <f t="shared" si="44"/>
        <v>Scheutbos</v>
      </c>
      <c r="C1015" s="1" t="s">
        <v>963</v>
      </c>
      <c r="D1015">
        <v>1</v>
      </c>
      <c r="F1015" t="s">
        <v>1946</v>
      </c>
      <c r="H1015" s="4" t="s">
        <v>119</v>
      </c>
      <c r="I1015" t="s">
        <v>681</v>
      </c>
      <c r="J1015" t="s">
        <v>971</v>
      </c>
      <c r="K1015">
        <v>1</v>
      </c>
      <c r="N1015">
        <v>1</v>
      </c>
      <c r="S1015" s="1" t="s">
        <v>1510</v>
      </c>
    </row>
    <row r="1016" spans="1:19" ht="12.75">
      <c r="A1016">
        <v>25464</v>
      </c>
      <c r="B1016" s="17" t="str">
        <f t="shared" si="44"/>
        <v>Scheutbos</v>
      </c>
      <c r="C1016" s="1" t="s">
        <v>964</v>
      </c>
      <c r="D1016">
        <v>1</v>
      </c>
      <c r="F1016" t="s">
        <v>1947</v>
      </c>
      <c r="H1016" s="4" t="s">
        <v>119</v>
      </c>
      <c r="I1016" t="s">
        <v>681</v>
      </c>
      <c r="J1016" t="s">
        <v>971</v>
      </c>
      <c r="K1016">
        <v>1</v>
      </c>
      <c r="N1016">
        <v>1</v>
      </c>
      <c r="S1016" s="1" t="s">
        <v>1457</v>
      </c>
    </row>
    <row r="1017" spans="2:19" ht="12.75">
      <c r="B1017" s="17"/>
      <c r="C1017" s="1" t="s">
        <v>2445</v>
      </c>
      <c r="D1017">
        <v>1</v>
      </c>
      <c r="H1017" s="4" t="s">
        <v>119</v>
      </c>
      <c r="I1017" t="s">
        <v>681</v>
      </c>
      <c r="K1017">
        <v>1</v>
      </c>
      <c r="N1017">
        <v>1</v>
      </c>
      <c r="S1017" s="1" t="s">
        <v>2150</v>
      </c>
    </row>
    <row r="1018" spans="1:19" ht="12.75">
      <c r="A1018">
        <v>25427</v>
      </c>
      <c r="B1018" s="17" t="str">
        <f t="shared" si="44"/>
        <v>Scheutbos</v>
      </c>
      <c r="C1018" s="1" t="s">
        <v>965</v>
      </c>
      <c r="D1018">
        <v>1</v>
      </c>
      <c r="F1018" t="s">
        <v>1948</v>
      </c>
      <c r="H1018" s="4" t="s">
        <v>119</v>
      </c>
      <c r="I1018" t="s">
        <v>681</v>
      </c>
      <c r="J1018" t="s">
        <v>971</v>
      </c>
      <c r="K1018">
        <v>1</v>
      </c>
      <c r="N1018">
        <v>1</v>
      </c>
      <c r="S1018" s="1" t="s">
        <v>1528</v>
      </c>
    </row>
    <row r="1019" spans="2:19" ht="12.75">
      <c r="B1019" s="17"/>
      <c r="C1019" s="1" t="s">
        <v>2512</v>
      </c>
      <c r="D1019">
        <v>1</v>
      </c>
      <c r="H1019" s="4" t="s">
        <v>119</v>
      </c>
      <c r="I1019" t="s">
        <v>681</v>
      </c>
      <c r="K1019">
        <v>1</v>
      </c>
      <c r="N1019">
        <v>1</v>
      </c>
      <c r="S1019" s="1" t="s">
        <v>2513</v>
      </c>
    </row>
    <row r="1020" spans="2:19" ht="12.75">
      <c r="B1020" s="17"/>
      <c r="C1020" s="7" t="s">
        <v>2446</v>
      </c>
      <c r="D1020">
        <v>1</v>
      </c>
      <c r="H1020" s="4" t="s">
        <v>119</v>
      </c>
      <c r="I1020" t="s">
        <v>681</v>
      </c>
      <c r="N1020">
        <v>1</v>
      </c>
      <c r="S1020" s="1" t="s">
        <v>2149</v>
      </c>
    </row>
    <row r="1021" spans="1:19" ht="12.75">
      <c r="A1021">
        <v>25437</v>
      </c>
      <c r="B1021" s="17" t="str">
        <f t="shared" si="44"/>
        <v>Scheutbos</v>
      </c>
      <c r="C1021" s="23" t="s">
        <v>1203</v>
      </c>
      <c r="D1021">
        <v>1</v>
      </c>
      <c r="F1021" t="s">
        <v>1949</v>
      </c>
      <c r="H1021" s="4" t="s">
        <v>119</v>
      </c>
      <c r="I1021" t="s">
        <v>681</v>
      </c>
      <c r="K1021">
        <v>1</v>
      </c>
      <c r="N1021">
        <v>1</v>
      </c>
      <c r="S1021" s="1" t="s">
        <v>1531</v>
      </c>
    </row>
    <row r="1022" spans="1:19" ht="12.75">
      <c r="A1022">
        <v>9095</v>
      </c>
      <c r="B1022" s="17" t="str">
        <f t="shared" si="44"/>
        <v>Scheutbos</v>
      </c>
      <c r="C1022" s="1" t="s">
        <v>967</v>
      </c>
      <c r="D1022">
        <v>1</v>
      </c>
      <c r="H1022" s="4" t="s">
        <v>119</v>
      </c>
      <c r="I1022" t="s">
        <v>711</v>
      </c>
      <c r="J1022" t="s">
        <v>971</v>
      </c>
      <c r="K1022">
        <v>1</v>
      </c>
      <c r="N1022">
        <v>1</v>
      </c>
      <c r="S1022" s="1" t="s">
        <v>1511</v>
      </c>
    </row>
    <row r="1023" spans="2:19" ht="12.75">
      <c r="B1023" s="17"/>
      <c r="C1023" s="1" t="s">
        <v>2383</v>
      </c>
      <c r="D1023">
        <v>1</v>
      </c>
      <c r="H1023" s="4" t="s">
        <v>119</v>
      </c>
      <c r="I1023" t="s">
        <v>366</v>
      </c>
      <c r="J1023" t="s">
        <v>1432</v>
      </c>
      <c r="K1023">
        <v>1</v>
      </c>
      <c r="Q1023">
        <v>1</v>
      </c>
      <c r="S1023" s="1" t="s">
        <v>2417</v>
      </c>
    </row>
    <row r="1024" spans="2:19" ht="12.75">
      <c r="B1024" s="17"/>
      <c r="C1024" s="1" t="s">
        <v>2499</v>
      </c>
      <c r="D1024">
        <v>1</v>
      </c>
      <c r="H1024" s="4" t="s">
        <v>119</v>
      </c>
      <c r="I1024" t="s">
        <v>691</v>
      </c>
      <c r="K1024">
        <v>1</v>
      </c>
      <c r="M1024">
        <v>1</v>
      </c>
      <c r="S1024" s="1" t="s">
        <v>2500</v>
      </c>
    </row>
    <row r="1025" spans="2:19" ht="12.75">
      <c r="B1025" s="17"/>
      <c r="C1025" s="7" t="s">
        <v>2343</v>
      </c>
      <c r="D1025">
        <v>1</v>
      </c>
      <c r="H1025" s="4" t="s">
        <v>119</v>
      </c>
      <c r="I1025" t="s">
        <v>691</v>
      </c>
      <c r="K1025">
        <v>1</v>
      </c>
      <c r="M1025">
        <v>1</v>
      </c>
      <c r="S1025" s="7" t="s">
        <v>2418</v>
      </c>
    </row>
    <row r="1026" spans="1:19" ht="12.75">
      <c r="A1026">
        <v>85755</v>
      </c>
      <c r="B1026" s="17" t="str">
        <f t="shared" si="44"/>
        <v>Scheutbos</v>
      </c>
      <c r="C1026" s="1" t="s">
        <v>1069</v>
      </c>
      <c r="D1026">
        <v>1</v>
      </c>
      <c r="G1026" t="s">
        <v>1973</v>
      </c>
      <c r="H1026" s="4" t="s">
        <v>119</v>
      </c>
      <c r="I1026" t="s">
        <v>691</v>
      </c>
      <c r="J1026" t="s">
        <v>971</v>
      </c>
      <c r="K1026">
        <v>1</v>
      </c>
      <c r="M1026">
        <v>1</v>
      </c>
      <c r="S1026" s="1" t="s">
        <v>1524</v>
      </c>
    </row>
    <row r="1027" spans="2:19" ht="12.75">
      <c r="B1027" s="17"/>
      <c r="C1027" s="1" t="s">
        <v>2415</v>
      </c>
      <c r="D1027">
        <v>1</v>
      </c>
      <c r="H1027" s="4" t="s">
        <v>887</v>
      </c>
      <c r="I1027" t="s">
        <v>641</v>
      </c>
      <c r="K1027">
        <v>0</v>
      </c>
      <c r="P1027">
        <v>1</v>
      </c>
      <c r="S1027" s="1" t="s">
        <v>2416</v>
      </c>
    </row>
    <row r="1028" spans="2:19" ht="12.75">
      <c r="B1028" s="17"/>
      <c r="C1028" s="1" t="s">
        <v>2429</v>
      </c>
      <c r="D1028">
        <v>1</v>
      </c>
      <c r="H1028" s="4" t="s">
        <v>887</v>
      </c>
      <c r="I1028" t="s">
        <v>641</v>
      </c>
      <c r="K1028">
        <v>1</v>
      </c>
      <c r="P1028">
        <v>1</v>
      </c>
      <c r="S1028" s="1" t="s">
        <v>2431</v>
      </c>
    </row>
    <row r="1029" spans="2:19" ht="12.75">
      <c r="B1029" s="17"/>
      <c r="C1029" s="1" t="s">
        <v>2546</v>
      </c>
      <c r="D1029">
        <v>1</v>
      </c>
      <c r="H1029" s="4" t="s">
        <v>887</v>
      </c>
      <c r="I1029" t="s">
        <v>641</v>
      </c>
      <c r="P1029">
        <v>1</v>
      </c>
      <c r="S1029" s="1" t="s">
        <v>2466</v>
      </c>
    </row>
    <row r="1030" spans="1:19" ht="12.75">
      <c r="A1030">
        <v>21018</v>
      </c>
      <c r="B1030" s="17" t="str">
        <f aca="true" t="shared" si="45" ref="B1030:B1041">HYPERLINK("http://observations.be/gebied/view/32595?from=2000-01-01&amp;to=2010-10-25&amp;sp="&amp;A1030,"Scheutbos")</f>
        <v>Scheutbos</v>
      </c>
      <c r="C1030" s="1" t="s">
        <v>888</v>
      </c>
      <c r="D1030">
        <v>1</v>
      </c>
      <c r="F1030" t="s">
        <v>1599</v>
      </c>
      <c r="G1030" t="s">
        <v>695</v>
      </c>
      <c r="H1030" s="4" t="s">
        <v>887</v>
      </c>
      <c r="I1030" t="s">
        <v>641</v>
      </c>
      <c r="J1030" t="s">
        <v>880</v>
      </c>
      <c r="K1030">
        <v>1</v>
      </c>
      <c r="P1030">
        <v>1</v>
      </c>
      <c r="S1030" s="1" t="s">
        <v>1533</v>
      </c>
    </row>
    <row r="1031" spans="1:19" ht="12.75">
      <c r="A1031">
        <v>83729</v>
      </c>
      <c r="B1031" s="17" t="str">
        <f t="shared" si="45"/>
        <v>Scheutbos</v>
      </c>
      <c r="C1031" s="1" t="s">
        <v>889</v>
      </c>
      <c r="D1031">
        <v>1</v>
      </c>
      <c r="F1031" t="s">
        <v>1600</v>
      </c>
      <c r="G1031" t="s">
        <v>703</v>
      </c>
      <c r="H1031" s="4" t="s">
        <v>887</v>
      </c>
      <c r="I1031" t="s">
        <v>641</v>
      </c>
      <c r="J1031" t="s">
        <v>880</v>
      </c>
      <c r="K1031">
        <v>1</v>
      </c>
      <c r="P1031">
        <v>1</v>
      </c>
      <c r="S1031" s="1" t="s">
        <v>1535</v>
      </c>
    </row>
    <row r="1032" spans="2:19" ht="12.75">
      <c r="B1032" s="17" t="str">
        <f t="shared" si="45"/>
        <v>Scheutbos</v>
      </c>
      <c r="C1032" s="1" t="s">
        <v>890</v>
      </c>
      <c r="D1032">
        <v>1</v>
      </c>
      <c r="G1032" t="s">
        <v>696</v>
      </c>
      <c r="H1032" s="4" t="s">
        <v>887</v>
      </c>
      <c r="I1032" t="s">
        <v>641</v>
      </c>
      <c r="J1032" t="s">
        <v>880</v>
      </c>
      <c r="K1032">
        <v>1</v>
      </c>
      <c r="P1032">
        <v>1</v>
      </c>
      <c r="S1032" s="1" t="s">
        <v>1544</v>
      </c>
    </row>
    <row r="1033" spans="1:19" ht="12.75">
      <c r="A1033">
        <v>158872</v>
      </c>
      <c r="B1033" s="17" t="str">
        <f t="shared" si="45"/>
        <v>Scheutbos</v>
      </c>
      <c r="C1033" s="1" t="s">
        <v>891</v>
      </c>
      <c r="D1033">
        <v>1</v>
      </c>
      <c r="F1033" t="s">
        <v>643</v>
      </c>
      <c r="G1033" t="s">
        <v>619</v>
      </c>
      <c r="H1033" s="4" t="s">
        <v>887</v>
      </c>
      <c r="I1033" t="s">
        <v>641</v>
      </c>
      <c r="K1033">
        <v>1</v>
      </c>
      <c r="P1033">
        <v>1</v>
      </c>
      <c r="S1033" s="1" t="s">
        <v>1550</v>
      </c>
    </row>
    <row r="1034" spans="1:19" ht="12.75">
      <c r="A1034">
        <v>20905</v>
      </c>
      <c r="B1034" s="17" t="str">
        <f t="shared" si="45"/>
        <v>Scheutbos</v>
      </c>
      <c r="C1034" s="1" t="s">
        <v>1630</v>
      </c>
      <c r="D1034">
        <v>1</v>
      </c>
      <c r="H1034" s="4" t="s">
        <v>887</v>
      </c>
      <c r="I1034" t="s">
        <v>641</v>
      </c>
      <c r="K1034">
        <v>1</v>
      </c>
      <c r="P1034">
        <v>1</v>
      </c>
      <c r="S1034" s="1" t="s">
        <v>1547</v>
      </c>
    </row>
    <row r="1035" spans="1:19" ht="12.75">
      <c r="A1035">
        <v>26452</v>
      </c>
      <c r="B1035" s="17" t="str">
        <f t="shared" si="45"/>
        <v>Scheutbos</v>
      </c>
      <c r="C1035" s="1" t="s">
        <v>1631</v>
      </c>
      <c r="D1035">
        <v>1</v>
      </c>
      <c r="H1035" s="4" t="s">
        <v>887</v>
      </c>
      <c r="I1035" t="s">
        <v>641</v>
      </c>
      <c r="K1035">
        <v>1</v>
      </c>
      <c r="P1035">
        <v>1</v>
      </c>
      <c r="S1035" s="1" t="s">
        <v>1534</v>
      </c>
    </row>
    <row r="1036" spans="2:19" ht="12.75">
      <c r="B1036" s="17"/>
      <c r="C1036" s="7" t="s">
        <v>2461</v>
      </c>
      <c r="D1036">
        <v>1</v>
      </c>
      <c r="H1036" s="4" t="s">
        <v>887</v>
      </c>
      <c r="I1036" t="s">
        <v>641</v>
      </c>
      <c r="K1036">
        <v>0</v>
      </c>
      <c r="P1036">
        <v>1</v>
      </c>
      <c r="S1036" s="7" t="s">
        <v>2462</v>
      </c>
    </row>
    <row r="1037" spans="1:19" ht="12.75">
      <c r="A1037">
        <v>158874</v>
      </c>
      <c r="B1037" s="17" t="str">
        <f t="shared" si="45"/>
        <v>Scheutbos</v>
      </c>
      <c r="C1037" s="1" t="s">
        <v>892</v>
      </c>
      <c r="D1037">
        <v>1</v>
      </c>
      <c r="F1037" t="s">
        <v>67</v>
      </c>
      <c r="G1037" t="s">
        <v>699</v>
      </c>
      <c r="H1037" s="4" t="s">
        <v>887</v>
      </c>
      <c r="I1037" t="s">
        <v>641</v>
      </c>
      <c r="J1037" t="s">
        <v>880</v>
      </c>
      <c r="K1037">
        <v>1</v>
      </c>
      <c r="P1037">
        <v>1</v>
      </c>
      <c r="S1037" s="1" t="s">
        <v>1536</v>
      </c>
    </row>
    <row r="1038" spans="2:19" ht="12.75">
      <c r="B1038" s="17"/>
      <c r="C1038" s="1" t="s">
        <v>2467</v>
      </c>
      <c r="D1038">
        <v>1</v>
      </c>
      <c r="H1038" s="4" t="s">
        <v>887</v>
      </c>
      <c r="I1038" t="s">
        <v>641</v>
      </c>
      <c r="K1038">
        <v>1</v>
      </c>
      <c r="P1038">
        <v>1</v>
      </c>
      <c r="S1038" s="1" t="s">
        <v>2468</v>
      </c>
    </row>
    <row r="1039" spans="1:19" ht="12.75">
      <c r="A1039">
        <v>80475</v>
      </c>
      <c r="B1039" s="17" t="str">
        <f t="shared" si="45"/>
        <v>Scheutbos</v>
      </c>
      <c r="C1039" s="1" t="s">
        <v>1061</v>
      </c>
      <c r="D1039">
        <v>1</v>
      </c>
      <c r="F1039" t="s">
        <v>1602</v>
      </c>
      <c r="H1039" s="4" t="s">
        <v>887</v>
      </c>
      <c r="I1039" t="s">
        <v>641</v>
      </c>
      <c r="K1039">
        <v>1</v>
      </c>
      <c r="P1039">
        <v>1</v>
      </c>
      <c r="S1039" s="1" t="s">
        <v>1537</v>
      </c>
    </row>
    <row r="1040" spans="2:19" ht="12.75">
      <c r="B1040" s="17" t="str">
        <f t="shared" si="45"/>
        <v>Scheutbos</v>
      </c>
      <c r="C1040" s="1" t="s">
        <v>893</v>
      </c>
      <c r="D1040">
        <v>1</v>
      </c>
      <c r="G1040" t="s">
        <v>698</v>
      </c>
      <c r="H1040" s="4" t="s">
        <v>887</v>
      </c>
      <c r="I1040" t="s">
        <v>641</v>
      </c>
      <c r="K1040">
        <v>0</v>
      </c>
      <c r="P1040">
        <v>1</v>
      </c>
      <c r="S1040" s="1" t="s">
        <v>1578</v>
      </c>
    </row>
    <row r="1041" spans="1:19" ht="12.75">
      <c r="A1041">
        <v>105260</v>
      </c>
      <c r="B1041" s="17" t="str">
        <f t="shared" si="45"/>
        <v>Scheutbos</v>
      </c>
      <c r="C1041" s="1" t="s">
        <v>2793</v>
      </c>
      <c r="D1041">
        <v>1</v>
      </c>
      <c r="F1041" t="s">
        <v>1601</v>
      </c>
      <c r="G1041" t="s">
        <v>697</v>
      </c>
      <c r="H1041" s="4" t="s">
        <v>887</v>
      </c>
      <c r="I1041" t="s">
        <v>641</v>
      </c>
      <c r="J1041" t="s">
        <v>880</v>
      </c>
      <c r="K1041">
        <v>1</v>
      </c>
      <c r="P1041">
        <v>1</v>
      </c>
      <c r="S1041" s="1" t="s">
        <v>1594</v>
      </c>
    </row>
    <row r="1042" spans="2:19" ht="12.75">
      <c r="B1042" s="17"/>
      <c r="C1042" s="1" t="s">
        <v>2469</v>
      </c>
      <c r="D1042">
        <v>1</v>
      </c>
      <c r="H1042" s="4" t="s">
        <v>887</v>
      </c>
      <c r="I1042" t="s">
        <v>641</v>
      </c>
      <c r="K1042">
        <v>1</v>
      </c>
      <c r="P1042">
        <v>1</v>
      </c>
      <c r="S1042" s="1" t="s">
        <v>2470</v>
      </c>
    </row>
    <row r="1043" spans="2:19" ht="12.75">
      <c r="B1043" s="17"/>
      <c r="C1043" s="1" t="s">
        <v>2268</v>
      </c>
      <c r="D1043">
        <v>1</v>
      </c>
      <c r="H1043" s="4" t="s">
        <v>887</v>
      </c>
      <c r="I1043" t="s">
        <v>641</v>
      </c>
      <c r="K1043">
        <v>0</v>
      </c>
      <c r="P1043">
        <v>1</v>
      </c>
      <c r="S1043" s="1" t="s">
        <v>2281</v>
      </c>
    </row>
    <row r="1044" spans="2:19" ht="12.75">
      <c r="B1044" s="17"/>
      <c r="C1044" s="1" t="s">
        <v>2421</v>
      </c>
      <c r="D1044">
        <v>1</v>
      </c>
      <c r="H1044" s="4" t="s">
        <v>887</v>
      </c>
      <c r="I1044" t="s">
        <v>641</v>
      </c>
      <c r="K1044">
        <v>1</v>
      </c>
      <c r="P1044">
        <v>1</v>
      </c>
      <c r="S1044" s="1" t="s">
        <v>2422</v>
      </c>
    </row>
    <row r="1045" spans="1:19" ht="12.75">
      <c r="A1045">
        <v>26950</v>
      </c>
      <c r="B1045" s="17" t="str">
        <f>HYPERLINK("http://observations.be/gebied/view/32595?from=2000-01-01&amp;to=2010-10-25&amp;sp="&amp;A1045,"Scheutbos")</f>
        <v>Scheutbos</v>
      </c>
      <c r="C1045" s="1" t="s">
        <v>894</v>
      </c>
      <c r="D1045">
        <v>1</v>
      </c>
      <c r="F1045" t="s">
        <v>1607</v>
      </c>
      <c r="G1045" t="s">
        <v>700</v>
      </c>
      <c r="H1045" s="4" t="s">
        <v>887</v>
      </c>
      <c r="I1045" t="s">
        <v>641</v>
      </c>
      <c r="K1045">
        <v>1</v>
      </c>
      <c r="P1045">
        <v>1</v>
      </c>
      <c r="S1045" s="1" t="s">
        <v>1580</v>
      </c>
    </row>
    <row r="1046" spans="1:19" ht="12.75">
      <c r="A1046">
        <v>81062</v>
      </c>
      <c r="B1046" s="17" t="str">
        <f>HYPERLINK("http://observations.be/gebied/view/32595?from=2000-01-01&amp;to=2010-10-25&amp;sp="&amp;A1046,"Scheutbos")</f>
        <v>Scheutbos</v>
      </c>
      <c r="C1046" s="1" t="s">
        <v>895</v>
      </c>
      <c r="D1046">
        <v>1</v>
      </c>
      <c r="F1046" t="s">
        <v>1609</v>
      </c>
      <c r="G1046" t="s">
        <v>1608</v>
      </c>
      <c r="H1046" s="4" t="s">
        <v>887</v>
      </c>
      <c r="I1046" t="s">
        <v>862</v>
      </c>
      <c r="K1046">
        <v>1</v>
      </c>
      <c r="Q1046">
        <v>1</v>
      </c>
      <c r="S1046" s="1" t="s">
        <v>1556</v>
      </c>
    </row>
    <row r="1047" spans="1:19" ht="12.75">
      <c r="A1047">
        <v>26522</v>
      </c>
      <c r="B1047" s="17" t="str">
        <f>HYPERLINK("http://observations.be/gebied/view/32595?from=2000-01-01&amp;to=2010-10-25&amp;sp="&amp;A1047,"Scheutbos")</f>
        <v>Scheutbos</v>
      </c>
      <c r="C1047" s="1" t="s">
        <v>1180</v>
      </c>
      <c r="D1047">
        <v>1</v>
      </c>
      <c r="F1047" t="s">
        <v>1624</v>
      </c>
      <c r="H1047" s="4" t="s">
        <v>887</v>
      </c>
      <c r="I1047" t="s">
        <v>498</v>
      </c>
      <c r="K1047">
        <v>1</v>
      </c>
      <c r="O1047">
        <v>1</v>
      </c>
      <c r="S1047" s="1" t="s">
        <v>1559</v>
      </c>
    </row>
    <row r="1048" spans="2:19" ht="12.75">
      <c r="B1048" s="17"/>
      <c r="C1048" s="1" t="s">
        <v>2288</v>
      </c>
      <c r="D1048">
        <v>1</v>
      </c>
      <c r="H1048" s="4" t="s">
        <v>887</v>
      </c>
      <c r="I1048" t="s">
        <v>498</v>
      </c>
      <c r="K1048">
        <v>1</v>
      </c>
      <c r="O1048">
        <v>1</v>
      </c>
      <c r="S1048" s="1" t="s">
        <v>2215</v>
      </c>
    </row>
    <row r="1049" spans="1:19" ht="12.75">
      <c r="A1049">
        <v>158735</v>
      </c>
      <c r="B1049" s="17" t="str">
        <f aca="true" t="shared" si="46" ref="B1049:B1065">HYPERLINK("http://observations.be/gebied/view/32595?from=2000-01-01&amp;to=2010-10-25&amp;sp="&amp;A1049,"Scheutbos")</f>
        <v>Scheutbos</v>
      </c>
      <c r="C1049" s="1" t="s">
        <v>1311</v>
      </c>
      <c r="D1049">
        <v>1</v>
      </c>
      <c r="F1049" t="s">
        <v>1625</v>
      </c>
      <c r="H1049" s="4" t="s">
        <v>887</v>
      </c>
      <c r="I1049" t="s">
        <v>498</v>
      </c>
      <c r="K1049">
        <v>1</v>
      </c>
      <c r="O1049">
        <v>1</v>
      </c>
      <c r="S1049" s="1" t="s">
        <v>1560</v>
      </c>
    </row>
    <row r="1050" spans="2:19" ht="12.75">
      <c r="B1050" s="17"/>
      <c r="C1050" s="7" t="s">
        <v>2564</v>
      </c>
      <c r="D1050">
        <v>1</v>
      </c>
      <c r="H1050" s="4" t="s">
        <v>887</v>
      </c>
      <c r="I1050" t="s">
        <v>498</v>
      </c>
      <c r="S1050" s="1"/>
    </row>
    <row r="1051" spans="1:19" ht="12.75">
      <c r="A1051">
        <v>10056</v>
      </c>
      <c r="B1051" s="17" t="str">
        <f t="shared" si="46"/>
        <v>Scheutbos</v>
      </c>
      <c r="C1051" s="1" t="s">
        <v>898</v>
      </c>
      <c r="D1051">
        <v>1</v>
      </c>
      <c r="E1051">
        <v>226</v>
      </c>
      <c r="F1051" t="s">
        <v>1626</v>
      </c>
      <c r="G1051" t="s">
        <v>1627</v>
      </c>
      <c r="H1051" s="4" t="s">
        <v>887</v>
      </c>
      <c r="I1051" t="s">
        <v>498</v>
      </c>
      <c r="K1051">
        <v>1</v>
      </c>
      <c r="O1051">
        <v>1</v>
      </c>
      <c r="S1051" s="1" t="s">
        <v>1561</v>
      </c>
    </row>
    <row r="1052" spans="1:19" ht="12.75">
      <c r="A1052">
        <v>158736</v>
      </c>
      <c r="B1052" s="17" t="str">
        <f t="shared" si="46"/>
        <v>Scheutbos</v>
      </c>
      <c r="C1052" s="1" t="s">
        <v>899</v>
      </c>
      <c r="D1052">
        <v>1</v>
      </c>
      <c r="G1052" t="s">
        <v>701</v>
      </c>
      <c r="H1052" s="4" t="s">
        <v>887</v>
      </c>
      <c r="I1052" t="s">
        <v>498</v>
      </c>
      <c r="K1052">
        <v>1</v>
      </c>
      <c r="O1052">
        <v>1</v>
      </c>
      <c r="S1052" s="1" t="s">
        <v>1562</v>
      </c>
    </row>
    <row r="1053" spans="1:19" ht="12.75">
      <c r="A1053">
        <v>29067</v>
      </c>
      <c r="B1053" s="17" t="str">
        <f t="shared" si="46"/>
        <v>Scheutbos</v>
      </c>
      <c r="C1053" s="1" t="s">
        <v>1016</v>
      </c>
      <c r="D1053">
        <v>1</v>
      </c>
      <c r="F1053" t="s">
        <v>1628</v>
      </c>
      <c r="G1053" t="s">
        <v>701</v>
      </c>
      <c r="H1053" s="4" t="s">
        <v>887</v>
      </c>
      <c r="I1053" t="s">
        <v>498</v>
      </c>
      <c r="K1053">
        <v>1</v>
      </c>
      <c r="O1053">
        <v>1</v>
      </c>
      <c r="S1053" s="1" t="s">
        <v>1563</v>
      </c>
    </row>
    <row r="1054" spans="1:19" ht="12.75">
      <c r="A1054">
        <v>19102</v>
      </c>
      <c r="B1054" s="17" t="str">
        <f t="shared" si="46"/>
        <v>Scheutbos</v>
      </c>
      <c r="C1054" s="1" t="s">
        <v>1445</v>
      </c>
      <c r="D1054">
        <v>1</v>
      </c>
      <c r="F1054" t="s">
        <v>1629</v>
      </c>
      <c r="G1054" t="s">
        <v>701</v>
      </c>
      <c r="H1054" s="4" t="s">
        <v>887</v>
      </c>
      <c r="I1054" t="s">
        <v>498</v>
      </c>
      <c r="K1054">
        <v>1</v>
      </c>
      <c r="O1054">
        <v>1</v>
      </c>
      <c r="S1054" s="1" t="s">
        <v>1564</v>
      </c>
    </row>
    <row r="1056" spans="1:19" ht="12.75">
      <c r="A1056">
        <v>18750</v>
      </c>
      <c r="B1056" s="17" t="str">
        <f t="shared" si="46"/>
        <v>Scheutbos</v>
      </c>
      <c r="C1056" s="1" t="s">
        <v>901</v>
      </c>
      <c r="D1056">
        <v>1</v>
      </c>
      <c r="E1056">
        <v>228</v>
      </c>
      <c r="F1056" t="s">
        <v>571</v>
      </c>
      <c r="G1056" t="s">
        <v>701</v>
      </c>
      <c r="H1056" s="4" t="s">
        <v>887</v>
      </c>
      <c r="I1056" t="s">
        <v>498</v>
      </c>
      <c r="K1056">
        <v>1</v>
      </c>
      <c r="O1056">
        <v>1</v>
      </c>
      <c r="S1056" s="1" t="s">
        <v>1565</v>
      </c>
    </row>
    <row r="1057" spans="2:19" ht="12.75">
      <c r="B1057" s="17" t="str">
        <f t="shared" si="46"/>
        <v>Scheutbos</v>
      </c>
      <c r="C1057" s="1" t="s">
        <v>2434</v>
      </c>
      <c r="D1057">
        <v>1</v>
      </c>
      <c r="F1057" s="9" t="s">
        <v>1669</v>
      </c>
      <c r="H1057" s="4" t="s">
        <v>887</v>
      </c>
      <c r="I1057" t="s">
        <v>454</v>
      </c>
      <c r="K1057">
        <v>1</v>
      </c>
      <c r="O1057">
        <v>1</v>
      </c>
      <c r="S1057" s="7" t="s">
        <v>1575</v>
      </c>
    </row>
    <row r="1058" spans="2:19" ht="12.75">
      <c r="B1058" s="17"/>
      <c r="C1058" s="1" t="s">
        <v>2573</v>
      </c>
      <c r="D1058">
        <v>1</v>
      </c>
      <c r="F1058" s="9"/>
      <c r="H1058" s="4" t="s">
        <v>887</v>
      </c>
      <c r="I1058" t="s">
        <v>641</v>
      </c>
      <c r="P1058">
        <v>1</v>
      </c>
      <c r="S1058" s="1" t="s">
        <v>2574</v>
      </c>
    </row>
    <row r="1059" spans="1:19" ht="12.75">
      <c r="A1059">
        <v>20567</v>
      </c>
      <c r="B1059" s="17" t="str">
        <f t="shared" si="46"/>
        <v>Scheutbos</v>
      </c>
      <c r="C1059" s="1" t="s">
        <v>907</v>
      </c>
      <c r="D1059">
        <v>1</v>
      </c>
      <c r="F1059" s="9" t="s">
        <v>1723</v>
      </c>
      <c r="G1059" t="s">
        <v>701</v>
      </c>
      <c r="H1059" s="4" t="s">
        <v>887</v>
      </c>
      <c r="I1059" t="s">
        <v>498</v>
      </c>
      <c r="K1059">
        <v>1</v>
      </c>
      <c r="O1059">
        <v>1</v>
      </c>
      <c r="S1059" s="1" t="s">
        <v>1566</v>
      </c>
    </row>
    <row r="1060" spans="1:19" ht="12.75">
      <c r="A1060">
        <v>20595</v>
      </c>
      <c r="B1060" s="17" t="str">
        <f t="shared" si="46"/>
        <v>Scheutbos</v>
      </c>
      <c r="C1060" s="1" t="s">
        <v>908</v>
      </c>
      <c r="D1060">
        <v>1</v>
      </c>
      <c r="F1060" s="9" t="s">
        <v>1724</v>
      </c>
      <c r="G1060" t="s">
        <v>701</v>
      </c>
      <c r="H1060" s="4" t="s">
        <v>887</v>
      </c>
      <c r="I1060" t="s">
        <v>498</v>
      </c>
      <c r="J1060" t="s">
        <v>880</v>
      </c>
      <c r="K1060">
        <v>1</v>
      </c>
      <c r="O1060">
        <v>1</v>
      </c>
      <c r="S1060" s="1" t="s">
        <v>1567</v>
      </c>
    </row>
    <row r="1061" spans="1:19" ht="12.75">
      <c r="A1061">
        <v>18359</v>
      </c>
      <c r="B1061" s="17" t="str">
        <f t="shared" si="46"/>
        <v>Scheutbos</v>
      </c>
      <c r="C1061" s="1" t="s">
        <v>909</v>
      </c>
      <c r="D1061">
        <v>1</v>
      </c>
      <c r="E1061">
        <v>228</v>
      </c>
      <c r="F1061" t="s">
        <v>448</v>
      </c>
      <c r="G1061" t="s">
        <v>229</v>
      </c>
      <c r="H1061" s="4" t="s">
        <v>887</v>
      </c>
      <c r="I1061" t="s">
        <v>498</v>
      </c>
      <c r="J1061" t="s">
        <v>880</v>
      </c>
      <c r="K1061">
        <v>1</v>
      </c>
      <c r="O1061">
        <v>1</v>
      </c>
      <c r="S1061" s="1" t="s">
        <v>1568</v>
      </c>
    </row>
    <row r="1062" spans="2:19" ht="12.75">
      <c r="B1062" s="17"/>
      <c r="C1062" s="1" t="s">
        <v>2423</v>
      </c>
      <c r="D1062">
        <v>1</v>
      </c>
      <c r="H1062" s="4" t="s">
        <v>887</v>
      </c>
      <c r="I1062" t="s">
        <v>449</v>
      </c>
      <c r="K1062">
        <v>1</v>
      </c>
      <c r="M1062">
        <v>1</v>
      </c>
      <c r="S1062" s="1" t="s">
        <v>2183</v>
      </c>
    </row>
    <row r="1063" spans="1:19" ht="12.75">
      <c r="A1063">
        <v>29028</v>
      </c>
      <c r="B1063" s="17" t="str">
        <f t="shared" si="46"/>
        <v>Scheutbos</v>
      </c>
      <c r="C1063" s="1" t="s">
        <v>910</v>
      </c>
      <c r="D1063">
        <v>1</v>
      </c>
      <c r="F1063" s="9" t="s">
        <v>1725</v>
      </c>
      <c r="G1063" t="s">
        <v>710</v>
      </c>
      <c r="H1063" s="4" t="s">
        <v>887</v>
      </c>
      <c r="I1063" t="s">
        <v>449</v>
      </c>
      <c r="K1063">
        <v>1</v>
      </c>
      <c r="M1063">
        <v>1</v>
      </c>
      <c r="S1063" s="1" t="s">
        <v>1552</v>
      </c>
    </row>
    <row r="1064" spans="2:19" ht="12.75">
      <c r="B1064" s="17"/>
      <c r="C1064" s="1" t="s">
        <v>2520</v>
      </c>
      <c r="D1064">
        <v>1</v>
      </c>
      <c r="F1064" s="9"/>
      <c r="G1064" t="s">
        <v>702</v>
      </c>
      <c r="H1064" s="4" t="s">
        <v>887</v>
      </c>
      <c r="I1064" t="s">
        <v>449</v>
      </c>
      <c r="K1064">
        <v>0</v>
      </c>
      <c r="M1064">
        <v>1</v>
      </c>
      <c r="S1064" s="1" t="s">
        <v>2521</v>
      </c>
    </row>
    <row r="1065" spans="1:19" ht="12.75">
      <c r="A1065">
        <v>158602</v>
      </c>
      <c r="B1065" s="17" t="str">
        <f t="shared" si="46"/>
        <v>Scheutbos</v>
      </c>
      <c r="C1065" s="1" t="s">
        <v>1243</v>
      </c>
      <c r="D1065">
        <v>1</v>
      </c>
      <c r="F1065" s="9" t="s">
        <v>1726</v>
      </c>
      <c r="G1065" t="s">
        <v>702</v>
      </c>
      <c r="H1065" s="4" t="s">
        <v>887</v>
      </c>
      <c r="I1065" t="s">
        <v>449</v>
      </c>
      <c r="K1065" s="7">
        <v>1</v>
      </c>
      <c r="M1065">
        <v>1</v>
      </c>
      <c r="S1065" s="1" t="s">
        <v>1548</v>
      </c>
    </row>
    <row r="1066" spans="2:19" ht="12.75">
      <c r="B1066" s="17"/>
      <c r="C1066" s="7" t="s">
        <v>2604</v>
      </c>
      <c r="D1066">
        <v>1</v>
      </c>
      <c r="F1066" s="9"/>
      <c r="H1066" s="4" t="s">
        <v>887</v>
      </c>
      <c r="I1066" t="s">
        <v>449</v>
      </c>
      <c r="K1066" s="7"/>
      <c r="M1066">
        <v>1</v>
      </c>
      <c r="S1066" s="1"/>
    </row>
    <row r="1067" spans="2:19" ht="12.75">
      <c r="B1067" s="17"/>
      <c r="C1067" s="1" t="s">
        <v>2385</v>
      </c>
      <c r="D1067">
        <v>1</v>
      </c>
      <c r="F1067" s="9"/>
      <c r="H1067" s="4" t="s">
        <v>887</v>
      </c>
      <c r="I1067" t="s">
        <v>449</v>
      </c>
      <c r="K1067">
        <v>1</v>
      </c>
      <c r="M1067">
        <v>1</v>
      </c>
      <c r="S1067" s="1" t="s">
        <v>2189</v>
      </c>
    </row>
    <row r="1068" spans="2:19" ht="12.75">
      <c r="B1068" s="17" t="str">
        <f>HYPERLINK("http://observations.be/gebied/view/32595?from=2000-01-01&amp;to=2010-10-25&amp;sp="&amp;A1068,"Scheutbos")</f>
        <v>Scheutbos</v>
      </c>
      <c r="C1068" s="1" t="s">
        <v>1643</v>
      </c>
      <c r="D1068">
        <v>1</v>
      </c>
      <c r="G1068" t="s">
        <v>1189</v>
      </c>
      <c r="H1068" s="4" t="s">
        <v>887</v>
      </c>
      <c r="I1068" t="s">
        <v>449</v>
      </c>
      <c r="K1068">
        <v>0</v>
      </c>
      <c r="M1068">
        <v>1</v>
      </c>
      <c r="S1068" s="7" t="s">
        <v>1642</v>
      </c>
    </row>
    <row r="1069" spans="1:19" ht="12.75">
      <c r="A1069">
        <v>18609</v>
      </c>
      <c r="B1069" s="17" t="str">
        <f>HYPERLINK("http://observations.be/gebied/view/32595?from=2000-01-01&amp;to=2010-10-25&amp;sp="&amp;A1069,"Scheutbos")</f>
        <v>Scheutbos</v>
      </c>
      <c r="C1069" s="1" t="s">
        <v>911</v>
      </c>
      <c r="D1069">
        <v>1</v>
      </c>
      <c r="F1069" s="9" t="s">
        <v>1727</v>
      </c>
      <c r="G1069" t="s">
        <v>704</v>
      </c>
      <c r="H1069" s="4" t="s">
        <v>887</v>
      </c>
      <c r="I1069" t="s">
        <v>449</v>
      </c>
      <c r="K1069">
        <v>1</v>
      </c>
      <c r="M1069">
        <v>1</v>
      </c>
      <c r="S1069" s="1" t="s">
        <v>1597</v>
      </c>
    </row>
    <row r="1070" spans="2:19" ht="12.75">
      <c r="B1070" s="17"/>
      <c r="C1070" s="1" t="s">
        <v>2578</v>
      </c>
      <c r="D1070">
        <v>1</v>
      </c>
      <c r="F1070" s="9"/>
      <c r="H1070" s="4" t="s">
        <v>887</v>
      </c>
      <c r="I1070" t="s">
        <v>449</v>
      </c>
      <c r="M1070">
        <v>1</v>
      </c>
      <c r="S1070" s="1" t="s">
        <v>2579</v>
      </c>
    </row>
    <row r="1071" spans="1:19" ht="12.75">
      <c r="A1071">
        <v>20937</v>
      </c>
      <c r="B1071" s="17" t="str">
        <f>HYPERLINK("http://observations.be/gebied/view/32595?from=2000-01-01&amp;to=2010-10-25&amp;sp="&amp;A1071,"Scheutbos")</f>
        <v>Scheutbos</v>
      </c>
      <c r="C1071" s="1" t="s">
        <v>2216</v>
      </c>
      <c r="D1071">
        <v>1</v>
      </c>
      <c r="G1071" t="s">
        <v>698</v>
      </c>
      <c r="H1071" s="4" t="s">
        <v>887</v>
      </c>
      <c r="I1071" t="s">
        <v>498</v>
      </c>
      <c r="K1071">
        <v>1</v>
      </c>
      <c r="O1071">
        <v>1</v>
      </c>
      <c r="S1071" s="1" t="s">
        <v>1579</v>
      </c>
    </row>
    <row r="1072" spans="2:19" ht="12.75">
      <c r="B1072" s="17"/>
      <c r="C1072" s="1" t="s">
        <v>2483</v>
      </c>
      <c r="D1072">
        <v>1</v>
      </c>
      <c r="H1072" s="4" t="s">
        <v>887</v>
      </c>
      <c r="I1072" t="s">
        <v>498</v>
      </c>
      <c r="K1072">
        <v>1</v>
      </c>
      <c r="O1072">
        <v>1</v>
      </c>
      <c r="S1072" s="1" t="s">
        <v>2218</v>
      </c>
    </row>
    <row r="1073" spans="1:19" ht="12.75">
      <c r="A1073">
        <v>9409</v>
      </c>
      <c r="B1073" s="17" t="str">
        <f>HYPERLINK("http://observations.be/gebied/view/32595?from=2000-01-01&amp;to=2010-10-25&amp;sp="&amp;A1073,"Scheutbos")</f>
        <v>Scheutbos</v>
      </c>
      <c r="C1073" s="1" t="s">
        <v>912</v>
      </c>
      <c r="D1073">
        <v>1</v>
      </c>
      <c r="E1073">
        <v>226</v>
      </c>
      <c r="F1073" s="9" t="s">
        <v>1736</v>
      </c>
      <c r="G1073" t="s">
        <v>103</v>
      </c>
      <c r="H1073" s="4" t="s">
        <v>887</v>
      </c>
      <c r="I1073" t="s">
        <v>498</v>
      </c>
      <c r="K1073">
        <v>1</v>
      </c>
      <c r="O1073">
        <v>1</v>
      </c>
      <c r="S1073" s="1" t="s">
        <v>1576</v>
      </c>
    </row>
    <row r="1074" spans="2:19" ht="12.75">
      <c r="B1074" s="17"/>
      <c r="C1074" s="1" t="s">
        <v>2396</v>
      </c>
      <c r="D1074">
        <v>1</v>
      </c>
      <c r="F1074" s="9"/>
      <c r="H1074" s="4" t="s">
        <v>887</v>
      </c>
      <c r="I1074" t="s">
        <v>498</v>
      </c>
      <c r="K1074">
        <v>0</v>
      </c>
      <c r="O1074">
        <v>1</v>
      </c>
      <c r="S1074" s="1" t="s">
        <v>2397</v>
      </c>
    </row>
    <row r="1075" spans="2:19" ht="12.75">
      <c r="B1075" s="17" t="str">
        <f aca="true" t="shared" si="47" ref="B1075:B1083">HYPERLINK("http://observations.be/gebied/view/32595?from=2000-01-01&amp;to=2010-10-25&amp;sp="&amp;A1075,"Scheutbos")</f>
        <v>Scheutbos</v>
      </c>
      <c r="C1075" s="7" t="s">
        <v>1188</v>
      </c>
      <c r="D1075">
        <v>1</v>
      </c>
      <c r="G1075" t="s">
        <v>1189</v>
      </c>
      <c r="H1075" s="4" t="s">
        <v>887</v>
      </c>
      <c r="I1075" t="s">
        <v>498</v>
      </c>
      <c r="O1075">
        <v>1</v>
      </c>
      <c r="S1075" s="7" t="s">
        <v>1577</v>
      </c>
    </row>
    <row r="1076" spans="1:19" ht="12.75">
      <c r="A1076">
        <v>81385</v>
      </c>
      <c r="B1076" s="17" t="str">
        <f t="shared" si="47"/>
        <v>Scheutbos</v>
      </c>
      <c r="C1076" s="1" t="s">
        <v>913</v>
      </c>
      <c r="D1076">
        <v>1</v>
      </c>
      <c r="F1076" s="9" t="s">
        <v>1738</v>
      </c>
      <c r="G1076" t="s">
        <v>703</v>
      </c>
      <c r="H1076" s="4" t="s">
        <v>887</v>
      </c>
      <c r="I1076" t="s">
        <v>449</v>
      </c>
      <c r="J1076" t="s">
        <v>880</v>
      </c>
      <c r="K1076">
        <v>1</v>
      </c>
      <c r="M1076">
        <v>1</v>
      </c>
      <c r="S1076" s="1" t="s">
        <v>1538</v>
      </c>
    </row>
    <row r="1077" spans="1:19" ht="12.75">
      <c r="A1077">
        <v>20946</v>
      </c>
      <c r="B1077" s="17" t="str">
        <f t="shared" si="47"/>
        <v>Scheutbos</v>
      </c>
      <c r="C1077" s="1" t="s">
        <v>914</v>
      </c>
      <c r="D1077">
        <v>1</v>
      </c>
      <c r="F1077" t="s">
        <v>631</v>
      </c>
      <c r="G1077" t="s">
        <v>696</v>
      </c>
      <c r="H1077" s="4" t="s">
        <v>887</v>
      </c>
      <c r="I1077" t="s">
        <v>299</v>
      </c>
      <c r="K1077">
        <v>1</v>
      </c>
      <c r="Q1077">
        <v>1</v>
      </c>
      <c r="S1077" s="1" t="s">
        <v>1545</v>
      </c>
    </row>
    <row r="1078" spans="2:19" ht="12.75">
      <c r="B1078" s="17" t="str">
        <f t="shared" si="47"/>
        <v>Scheutbos</v>
      </c>
      <c r="C1078" s="1" t="s">
        <v>915</v>
      </c>
      <c r="D1078">
        <v>1</v>
      </c>
      <c r="F1078" t="s">
        <v>1755</v>
      </c>
      <c r="G1078" t="s">
        <v>705</v>
      </c>
      <c r="H1078" s="4" t="s">
        <v>887</v>
      </c>
      <c r="I1078" t="s">
        <v>641</v>
      </c>
      <c r="J1078" t="s">
        <v>970</v>
      </c>
      <c r="K1078">
        <v>1</v>
      </c>
      <c r="P1078">
        <v>1</v>
      </c>
      <c r="S1078" s="1" t="s">
        <v>1589</v>
      </c>
    </row>
    <row r="1079" spans="1:19" ht="12.75">
      <c r="A1079">
        <v>20119</v>
      </c>
      <c r="B1079" s="17" t="str">
        <f t="shared" si="47"/>
        <v>Scheutbos</v>
      </c>
      <c r="C1079" s="1" t="s">
        <v>916</v>
      </c>
      <c r="D1079">
        <v>1</v>
      </c>
      <c r="F1079" t="s">
        <v>1756</v>
      </c>
      <c r="G1079" t="s">
        <v>291</v>
      </c>
      <c r="H1079" s="4" t="s">
        <v>887</v>
      </c>
      <c r="I1079" t="s">
        <v>641</v>
      </c>
      <c r="K1079">
        <v>1</v>
      </c>
      <c r="P1079">
        <v>1</v>
      </c>
      <c r="S1079" s="1" t="s">
        <v>1540</v>
      </c>
    </row>
    <row r="1080" spans="1:19" ht="12.75">
      <c r="A1080">
        <v>20150</v>
      </c>
      <c r="B1080" s="17" t="str">
        <f t="shared" si="47"/>
        <v>Scheutbos</v>
      </c>
      <c r="C1080" s="1" t="s">
        <v>1226</v>
      </c>
      <c r="D1080">
        <v>1</v>
      </c>
      <c r="F1080" t="s">
        <v>1757</v>
      </c>
      <c r="H1080" s="4" t="s">
        <v>887</v>
      </c>
      <c r="I1080" t="s">
        <v>641</v>
      </c>
      <c r="J1080" t="s">
        <v>880</v>
      </c>
      <c r="K1080">
        <v>1</v>
      </c>
      <c r="P1080">
        <v>1</v>
      </c>
      <c r="S1080" s="1" t="s">
        <v>1541</v>
      </c>
    </row>
    <row r="1081" spans="1:19" ht="12.75">
      <c r="A1081">
        <v>104578</v>
      </c>
      <c r="B1081" s="17" t="str">
        <f t="shared" si="47"/>
        <v>Scheutbos</v>
      </c>
      <c r="C1081" s="1" t="s">
        <v>1021</v>
      </c>
      <c r="D1081">
        <v>1</v>
      </c>
      <c r="F1081" t="s">
        <v>254</v>
      </c>
      <c r="G1081" t="s">
        <v>257</v>
      </c>
      <c r="H1081" s="4" t="s">
        <v>887</v>
      </c>
      <c r="I1081" t="s">
        <v>641</v>
      </c>
      <c r="J1081" t="s">
        <v>880</v>
      </c>
      <c r="K1081">
        <v>1</v>
      </c>
      <c r="P1081">
        <v>1</v>
      </c>
      <c r="S1081" s="1" t="s">
        <v>1590</v>
      </c>
    </row>
    <row r="1082" spans="1:19" ht="12.75">
      <c r="A1082">
        <v>19389</v>
      </c>
      <c r="B1082" s="17" t="str">
        <f t="shared" si="47"/>
        <v>Scheutbos</v>
      </c>
      <c r="C1082" s="1" t="s">
        <v>917</v>
      </c>
      <c r="D1082">
        <v>1</v>
      </c>
      <c r="F1082" t="s">
        <v>1758</v>
      </c>
      <c r="G1082" t="s">
        <v>705</v>
      </c>
      <c r="H1082" s="4" t="s">
        <v>887</v>
      </c>
      <c r="I1082" t="s">
        <v>641</v>
      </c>
      <c r="J1082" t="s">
        <v>970</v>
      </c>
      <c r="K1082">
        <v>1</v>
      </c>
      <c r="P1082">
        <v>1</v>
      </c>
      <c r="S1082" s="1" t="s">
        <v>1591</v>
      </c>
    </row>
    <row r="1083" spans="2:19" ht="12.75">
      <c r="B1083" s="17" t="str">
        <f t="shared" si="47"/>
        <v>Scheutbos</v>
      </c>
      <c r="C1083" s="7" t="s">
        <v>1250</v>
      </c>
      <c r="D1083">
        <v>1</v>
      </c>
      <c r="F1083" t="s">
        <v>1766</v>
      </c>
      <c r="H1083" s="4" t="s">
        <v>887</v>
      </c>
      <c r="I1083" t="s">
        <v>449</v>
      </c>
      <c r="J1083" t="s">
        <v>880</v>
      </c>
      <c r="M1083">
        <v>1</v>
      </c>
      <c r="S1083" s="7" t="s">
        <v>1554</v>
      </c>
    </row>
    <row r="1084" spans="2:19" ht="12.75">
      <c r="B1084" s="17"/>
      <c r="C1084" s="1" t="s">
        <v>2275</v>
      </c>
      <c r="D1084">
        <v>1</v>
      </c>
      <c r="H1084" s="4" t="s">
        <v>887</v>
      </c>
      <c r="I1084" t="s">
        <v>325</v>
      </c>
      <c r="J1084" t="s">
        <v>2276</v>
      </c>
      <c r="K1084">
        <v>1</v>
      </c>
      <c r="N1084">
        <v>1</v>
      </c>
      <c r="S1084" s="1" t="s">
        <v>2155</v>
      </c>
    </row>
    <row r="1085" spans="2:19" ht="12.75">
      <c r="B1085" s="17"/>
      <c r="C1085" s="1" t="s">
        <v>2452</v>
      </c>
      <c r="D1085">
        <v>1</v>
      </c>
      <c r="H1085" s="4" t="s">
        <v>887</v>
      </c>
      <c r="I1085" t="s">
        <v>449</v>
      </c>
      <c r="K1085">
        <v>1</v>
      </c>
      <c r="M1085">
        <v>1</v>
      </c>
      <c r="S1085" s="1" t="s">
        <v>2198</v>
      </c>
    </row>
    <row r="1086" spans="1:19" ht="12.75">
      <c r="A1086">
        <v>19394</v>
      </c>
      <c r="B1086" s="17" t="str">
        <f>HYPERLINK("http://observations.be/gebied/view/32595?from=2000-01-01&amp;to=2010-10-25&amp;sp="&amp;A1086,"Scheutbos")</f>
        <v>Scheutbos</v>
      </c>
      <c r="C1086" s="1" t="s">
        <v>922</v>
      </c>
      <c r="D1086">
        <v>1</v>
      </c>
      <c r="F1086" t="s">
        <v>1784</v>
      </c>
      <c r="G1086" t="s">
        <v>706</v>
      </c>
      <c r="H1086" s="4" t="s">
        <v>887</v>
      </c>
      <c r="I1086" t="s">
        <v>449</v>
      </c>
      <c r="J1086" t="s">
        <v>970</v>
      </c>
      <c r="K1086">
        <v>1</v>
      </c>
      <c r="M1086">
        <v>1</v>
      </c>
      <c r="S1086" s="1" t="s">
        <v>1585</v>
      </c>
    </row>
    <row r="1087" spans="2:19" ht="12.75">
      <c r="B1087" s="17"/>
      <c r="C1087" s="7" t="s">
        <v>2459</v>
      </c>
      <c r="D1087">
        <v>1</v>
      </c>
      <c r="H1087" s="4" t="s">
        <v>887</v>
      </c>
      <c r="I1087" t="s">
        <v>449</v>
      </c>
      <c r="M1087">
        <v>1</v>
      </c>
      <c r="S1087" s="7" t="s">
        <v>2460</v>
      </c>
    </row>
    <row r="1088" spans="2:19" ht="12.75">
      <c r="B1088" s="17"/>
      <c r="C1088" s="7" t="s">
        <v>2458</v>
      </c>
      <c r="D1088">
        <v>0</v>
      </c>
      <c r="H1088" s="4" t="s">
        <v>887</v>
      </c>
      <c r="I1088" t="s">
        <v>449</v>
      </c>
      <c r="M1088">
        <v>0</v>
      </c>
      <c r="S1088" s="7" t="s">
        <v>2460</v>
      </c>
    </row>
    <row r="1089" spans="2:19" ht="12.75">
      <c r="B1089" s="17"/>
      <c r="C1089" s="1" t="s">
        <v>2264</v>
      </c>
      <c r="D1089">
        <v>1</v>
      </c>
      <c r="H1089" s="4" t="s">
        <v>887</v>
      </c>
      <c r="I1089" t="s">
        <v>498</v>
      </c>
      <c r="K1089">
        <v>1</v>
      </c>
      <c r="O1089">
        <v>1</v>
      </c>
      <c r="S1089" s="1" t="s">
        <v>2220</v>
      </c>
    </row>
    <row r="1090" spans="2:19" ht="12.75">
      <c r="B1090" s="17"/>
      <c r="C1090" s="1" t="s">
        <v>2443</v>
      </c>
      <c r="D1090">
        <v>1</v>
      </c>
      <c r="H1090" s="4" t="s">
        <v>887</v>
      </c>
      <c r="I1090" t="s">
        <v>449</v>
      </c>
      <c r="K1090">
        <v>1</v>
      </c>
      <c r="M1090">
        <v>1</v>
      </c>
      <c r="S1090" s="1" t="s">
        <v>2444</v>
      </c>
    </row>
    <row r="1091" spans="1:19" ht="12.75">
      <c r="A1091">
        <v>26695</v>
      </c>
      <c r="B1091" s="17" t="str">
        <f aca="true" t="shared" si="48" ref="B1091:B1110">HYPERLINK("http://observations.be/gebied/view/32595?from=2000-01-01&amp;to=2010-10-25&amp;sp="&amp;A1091,"Scheutbos")</f>
        <v>Scheutbos</v>
      </c>
      <c r="C1091" s="1" t="s">
        <v>1315</v>
      </c>
      <c r="D1091">
        <v>1</v>
      </c>
      <c r="F1091" t="s">
        <v>1810</v>
      </c>
      <c r="H1091" s="4" t="s">
        <v>887</v>
      </c>
      <c r="I1091" t="s">
        <v>449</v>
      </c>
      <c r="J1091" t="s">
        <v>970</v>
      </c>
      <c r="K1091">
        <v>1</v>
      </c>
      <c r="M1091">
        <v>1</v>
      </c>
      <c r="S1091" s="1" t="s">
        <v>1569</v>
      </c>
    </row>
    <row r="1092" spans="2:19" ht="12.75">
      <c r="B1092" s="17"/>
      <c r="C1092" s="1" t="s">
        <v>2550</v>
      </c>
      <c r="D1092">
        <v>1</v>
      </c>
      <c r="H1092" s="4" t="s">
        <v>887</v>
      </c>
      <c r="I1092" t="s">
        <v>449</v>
      </c>
      <c r="K1092">
        <v>1</v>
      </c>
      <c r="M1092">
        <v>1</v>
      </c>
      <c r="S1092" s="1" t="s">
        <v>2430</v>
      </c>
    </row>
    <row r="1093" spans="1:19" ht="12.75">
      <c r="A1093">
        <v>18688</v>
      </c>
      <c r="B1093" s="17" t="str">
        <f t="shared" si="48"/>
        <v>Scheutbos</v>
      </c>
      <c r="C1093" s="1" t="s">
        <v>928</v>
      </c>
      <c r="D1093">
        <v>1</v>
      </c>
      <c r="F1093" t="s">
        <v>1842</v>
      </c>
      <c r="G1093" t="s">
        <v>701</v>
      </c>
      <c r="H1093" s="4" t="s">
        <v>887</v>
      </c>
      <c r="I1093" t="s">
        <v>498</v>
      </c>
      <c r="K1093">
        <v>1</v>
      </c>
      <c r="O1093">
        <v>1</v>
      </c>
      <c r="S1093" s="1" t="s">
        <v>1570</v>
      </c>
    </row>
    <row r="1094" spans="1:19" ht="12.75">
      <c r="A1094">
        <v>26694</v>
      </c>
      <c r="B1094" s="17" t="str">
        <f>HYPERLINK("http://observations.be/gebied/view/32595?from=2000-01-01&amp;to=2010-10-25&amp;sp="&amp;A1094,"Scheutbos")</f>
        <v>Scheutbos</v>
      </c>
      <c r="C1094" s="1" t="s">
        <v>2456</v>
      </c>
      <c r="D1094">
        <v>1</v>
      </c>
      <c r="F1094" t="s">
        <v>1843</v>
      </c>
      <c r="G1094" t="s">
        <v>701</v>
      </c>
      <c r="H1094" s="4" t="s">
        <v>887</v>
      </c>
      <c r="I1094" t="s">
        <v>498</v>
      </c>
      <c r="K1094">
        <v>1</v>
      </c>
      <c r="O1094">
        <v>1</v>
      </c>
      <c r="S1094" s="1" t="s">
        <v>1646</v>
      </c>
    </row>
    <row r="1095" spans="1:19" ht="12.75">
      <c r="A1095">
        <v>18610</v>
      </c>
      <c r="B1095" s="17" t="str">
        <f t="shared" si="48"/>
        <v>Scheutbos</v>
      </c>
      <c r="C1095" s="1" t="s">
        <v>929</v>
      </c>
      <c r="D1095">
        <v>1</v>
      </c>
      <c r="F1095" t="s">
        <v>1844</v>
      </c>
      <c r="G1095" t="s">
        <v>1845</v>
      </c>
      <c r="H1095" s="4" t="s">
        <v>887</v>
      </c>
      <c r="I1095" t="s">
        <v>498</v>
      </c>
      <c r="K1095">
        <v>1</v>
      </c>
      <c r="O1095">
        <v>1</v>
      </c>
      <c r="S1095" s="1" t="s">
        <v>1571</v>
      </c>
    </row>
    <row r="1096" spans="1:19" ht="12.75">
      <c r="A1096">
        <v>9000</v>
      </c>
      <c r="B1096" s="17" t="str">
        <f t="shared" si="48"/>
        <v>Scheutbos</v>
      </c>
      <c r="C1096" s="1" t="s">
        <v>930</v>
      </c>
      <c r="D1096">
        <v>1</v>
      </c>
      <c r="F1096" t="s">
        <v>1846</v>
      </c>
      <c r="G1096" t="s">
        <v>701</v>
      </c>
      <c r="H1096" s="4" t="s">
        <v>887</v>
      </c>
      <c r="I1096" t="s">
        <v>498</v>
      </c>
      <c r="K1096">
        <v>1</v>
      </c>
      <c r="O1096">
        <v>1</v>
      </c>
      <c r="S1096" s="1" t="s">
        <v>1572</v>
      </c>
    </row>
    <row r="1097" spans="1:19" ht="12.75">
      <c r="A1097">
        <v>26819</v>
      </c>
      <c r="B1097" s="17" t="str">
        <f t="shared" si="48"/>
        <v>Scheutbos</v>
      </c>
      <c r="C1097" s="1" t="s">
        <v>1198</v>
      </c>
      <c r="D1097">
        <v>1</v>
      </c>
      <c r="F1097" t="s">
        <v>1853</v>
      </c>
      <c r="H1097" s="4" t="s">
        <v>887</v>
      </c>
      <c r="I1097" t="s">
        <v>449</v>
      </c>
      <c r="K1097">
        <v>1</v>
      </c>
      <c r="M1097">
        <v>1</v>
      </c>
      <c r="S1097" s="1" t="s">
        <v>1574</v>
      </c>
    </row>
    <row r="1098" spans="2:19" ht="12.75">
      <c r="B1098" s="17"/>
      <c r="C1098" s="7" t="s">
        <v>2589</v>
      </c>
      <c r="D1098">
        <v>1</v>
      </c>
      <c r="H1098" s="4" t="s">
        <v>887</v>
      </c>
      <c r="I1098" t="s">
        <v>691</v>
      </c>
      <c r="M1098">
        <v>1</v>
      </c>
      <c r="S1098" s="1"/>
    </row>
    <row r="1099" spans="2:19" ht="12.75">
      <c r="B1099" s="17"/>
      <c r="C1099" s="7" t="s">
        <v>2455</v>
      </c>
      <c r="D1099">
        <v>1</v>
      </c>
      <c r="H1099" s="4" t="s">
        <v>887</v>
      </c>
      <c r="I1099" t="s">
        <v>299</v>
      </c>
      <c r="K1099">
        <v>0</v>
      </c>
      <c r="Q1099">
        <v>1</v>
      </c>
      <c r="S1099" s="7" t="s">
        <v>2503</v>
      </c>
    </row>
    <row r="1100" spans="1:19" ht="12.75">
      <c r="A1100">
        <v>29030</v>
      </c>
      <c r="B1100" s="17" t="str">
        <f t="shared" si="48"/>
        <v>Scheutbos</v>
      </c>
      <c r="C1100" s="1" t="s">
        <v>931</v>
      </c>
      <c r="D1100">
        <v>1</v>
      </c>
      <c r="F1100" t="s">
        <v>1872</v>
      </c>
      <c r="G1100" t="s">
        <v>1873</v>
      </c>
      <c r="H1100" s="4" t="s">
        <v>887</v>
      </c>
      <c r="I1100" t="s">
        <v>498</v>
      </c>
      <c r="J1100" t="s">
        <v>880</v>
      </c>
      <c r="K1100">
        <v>1</v>
      </c>
      <c r="O1100">
        <v>1</v>
      </c>
      <c r="S1100" s="1" t="s">
        <v>1539</v>
      </c>
    </row>
    <row r="1101" spans="1:19" ht="12.75">
      <c r="A1101">
        <v>158844</v>
      </c>
      <c r="B1101" s="17" t="str">
        <f t="shared" si="48"/>
        <v>Scheutbos</v>
      </c>
      <c r="C1101" s="1" t="s">
        <v>932</v>
      </c>
      <c r="D1101">
        <v>1</v>
      </c>
      <c r="F1101" t="s">
        <v>1874</v>
      </c>
      <c r="G1101" t="s">
        <v>1875</v>
      </c>
      <c r="H1101" s="4" t="s">
        <v>887</v>
      </c>
      <c r="I1101" t="s">
        <v>299</v>
      </c>
      <c r="K1101">
        <v>1</v>
      </c>
      <c r="Q1101">
        <v>1</v>
      </c>
      <c r="S1101" s="1" t="s">
        <v>1558</v>
      </c>
    </row>
    <row r="1102" spans="2:19" ht="12.75">
      <c r="B1102" s="17"/>
      <c r="C1102" s="1" t="s">
        <v>2453</v>
      </c>
      <c r="D1102">
        <v>1</v>
      </c>
      <c r="H1102" s="4" t="s">
        <v>887</v>
      </c>
      <c r="I1102" t="s">
        <v>299</v>
      </c>
      <c r="K1102">
        <v>0</v>
      </c>
      <c r="Q1102">
        <v>1</v>
      </c>
      <c r="S1102" s="1" t="s">
        <v>2454</v>
      </c>
    </row>
    <row r="1103" spans="1:19" ht="12.75">
      <c r="A1103">
        <v>158533</v>
      </c>
      <c r="B1103" s="17" t="str">
        <f t="shared" si="48"/>
        <v>Scheutbos</v>
      </c>
      <c r="C1103" s="1" t="s">
        <v>2001</v>
      </c>
      <c r="D1103">
        <v>1</v>
      </c>
      <c r="F1103" t="s">
        <v>1884</v>
      </c>
      <c r="G1103" t="s">
        <v>595</v>
      </c>
      <c r="H1103" s="4" t="s">
        <v>887</v>
      </c>
      <c r="I1103" t="s">
        <v>454</v>
      </c>
      <c r="K1103">
        <v>1</v>
      </c>
      <c r="O1103">
        <v>1</v>
      </c>
      <c r="S1103" s="1" t="s">
        <v>1586</v>
      </c>
    </row>
    <row r="1104" spans="2:19" ht="12.75">
      <c r="B1104" s="17" t="str">
        <f t="shared" si="48"/>
        <v>Scheutbos</v>
      </c>
      <c r="C1104" s="1" t="s">
        <v>1196</v>
      </c>
      <c r="D1104">
        <v>1</v>
      </c>
      <c r="F1104" t="s">
        <v>1885</v>
      </c>
      <c r="G1104" t="s">
        <v>696</v>
      </c>
      <c r="H1104" s="4" t="s">
        <v>887</v>
      </c>
      <c r="I1104" t="s">
        <v>641</v>
      </c>
      <c r="K1104">
        <v>1</v>
      </c>
      <c r="P1104">
        <v>1</v>
      </c>
      <c r="S1104" s="7" t="s">
        <v>1546</v>
      </c>
    </row>
    <row r="1105" spans="2:19" ht="12.75">
      <c r="B1105" s="17" t="str">
        <f t="shared" si="48"/>
        <v>Scheutbos</v>
      </c>
      <c r="C1105" s="5" t="s">
        <v>998</v>
      </c>
      <c r="D1105">
        <v>1</v>
      </c>
      <c r="F1105" t="s">
        <v>1886</v>
      </c>
      <c r="G1105" t="s">
        <v>694</v>
      </c>
      <c r="H1105" s="4" t="s">
        <v>887</v>
      </c>
      <c r="I1105" t="s">
        <v>641</v>
      </c>
      <c r="J1105" t="s">
        <v>880</v>
      </c>
      <c r="K1105">
        <v>0</v>
      </c>
      <c r="L1105">
        <v>1</v>
      </c>
      <c r="P1105">
        <v>1</v>
      </c>
      <c r="S1105" s="5" t="s">
        <v>1557</v>
      </c>
    </row>
    <row r="1106" spans="1:19" ht="12.75">
      <c r="A1106">
        <v>158692</v>
      </c>
      <c r="B1106" s="17" t="str">
        <f t="shared" si="48"/>
        <v>Scheutbos</v>
      </c>
      <c r="C1106" s="1" t="s">
        <v>1225</v>
      </c>
      <c r="D1106">
        <v>1</v>
      </c>
      <c r="F1106" t="s">
        <v>1897</v>
      </c>
      <c r="H1106" s="4" t="s">
        <v>887</v>
      </c>
      <c r="I1106" t="s">
        <v>449</v>
      </c>
      <c r="J1106" t="s">
        <v>880</v>
      </c>
      <c r="K1106">
        <v>1</v>
      </c>
      <c r="M1106">
        <v>1</v>
      </c>
      <c r="S1106" s="1" t="s">
        <v>1595</v>
      </c>
    </row>
    <row r="1107" spans="2:19" ht="12.75">
      <c r="B1107" s="17" t="str">
        <f t="shared" si="48"/>
        <v>Scheutbos</v>
      </c>
      <c r="C1107" s="1" t="s">
        <v>1316</v>
      </c>
      <c r="D1107">
        <v>1</v>
      </c>
      <c r="G1107" t="s">
        <v>705</v>
      </c>
      <c r="H1107" s="4" t="s">
        <v>887</v>
      </c>
      <c r="I1107" t="s">
        <v>641</v>
      </c>
      <c r="K1107">
        <v>0</v>
      </c>
      <c r="P1107">
        <v>1</v>
      </c>
      <c r="S1107" s="1" t="s">
        <v>1592</v>
      </c>
    </row>
    <row r="1108" spans="2:19" ht="12.75">
      <c r="B1108" s="17" t="str">
        <f t="shared" si="48"/>
        <v>Scheutbos</v>
      </c>
      <c r="C1108" s="1" t="s">
        <v>944</v>
      </c>
      <c r="D1108">
        <v>1</v>
      </c>
      <c r="F1108" t="s">
        <v>1899</v>
      </c>
      <c r="G1108" t="s">
        <v>705</v>
      </c>
      <c r="H1108" s="4" t="s">
        <v>887</v>
      </c>
      <c r="I1108" t="s">
        <v>641</v>
      </c>
      <c r="K1108">
        <v>0</v>
      </c>
      <c r="P1108">
        <v>1</v>
      </c>
      <c r="S1108" s="1" t="s">
        <v>1593</v>
      </c>
    </row>
    <row r="1109" spans="2:19" ht="12.75">
      <c r="B1109" s="17"/>
      <c r="C1109" s="1" t="s">
        <v>2566</v>
      </c>
      <c r="D1109">
        <v>1</v>
      </c>
      <c r="H1109" s="4" t="s">
        <v>887</v>
      </c>
      <c r="I1109" t="s">
        <v>641</v>
      </c>
      <c r="P1109">
        <v>1</v>
      </c>
      <c r="S1109" s="1" t="s">
        <v>2567</v>
      </c>
    </row>
    <row r="1110" spans="1:19" ht="12.75">
      <c r="A1110">
        <v>158538</v>
      </c>
      <c r="B1110" s="17" t="str">
        <f t="shared" si="48"/>
        <v>Scheutbos</v>
      </c>
      <c r="C1110" s="1" t="s">
        <v>945</v>
      </c>
      <c r="D1110">
        <v>1</v>
      </c>
      <c r="F1110" t="s">
        <v>1909</v>
      </c>
      <c r="G1110" t="s">
        <v>707</v>
      </c>
      <c r="H1110" s="4" t="s">
        <v>887</v>
      </c>
      <c r="I1110" t="s">
        <v>454</v>
      </c>
      <c r="J1110" t="s">
        <v>970</v>
      </c>
      <c r="K1110">
        <v>1</v>
      </c>
      <c r="O1110">
        <v>1</v>
      </c>
      <c r="S1110" s="1" t="s">
        <v>1587</v>
      </c>
    </row>
    <row r="1111" spans="2:19" ht="12.75">
      <c r="B1111" s="17"/>
      <c r="C1111" s="1" t="s">
        <v>2398</v>
      </c>
      <c r="D1111">
        <v>1</v>
      </c>
      <c r="H1111" s="4" t="s">
        <v>887</v>
      </c>
      <c r="I1111" t="s">
        <v>454</v>
      </c>
      <c r="K1111">
        <v>1</v>
      </c>
      <c r="O1111">
        <v>1</v>
      </c>
      <c r="S1111" s="1" t="s">
        <v>2223</v>
      </c>
    </row>
    <row r="1112" spans="2:19" ht="12.75">
      <c r="B1112" s="17" t="str">
        <f>HYPERLINK("http://observations.be/gebied/view/32595?from=2000-01-01&amp;to=2010-10-25&amp;sp="&amp;A1112,"Scheutbos")</f>
        <v>Scheutbos</v>
      </c>
      <c r="C1112" s="1" t="s">
        <v>2457</v>
      </c>
      <c r="D1112">
        <v>1</v>
      </c>
      <c r="G1112" t="s">
        <v>706</v>
      </c>
      <c r="H1112" s="4" t="s">
        <v>887</v>
      </c>
      <c r="I1112" t="s">
        <v>454</v>
      </c>
      <c r="J1112" t="s">
        <v>970</v>
      </c>
      <c r="K1112">
        <v>1</v>
      </c>
      <c r="O1112">
        <v>1</v>
      </c>
      <c r="S1112" s="1" t="s">
        <v>1584</v>
      </c>
    </row>
    <row r="1113" spans="1:19" ht="12.75">
      <c r="A1113">
        <v>158542</v>
      </c>
      <c r="B1113" s="17" t="str">
        <f>HYPERLINK("http://observations.be/gebied/view/32595?from=2000-01-01&amp;to=2010-10-25&amp;sp="&amp;A1113,"Scheutbos")</f>
        <v>Scheutbos</v>
      </c>
      <c r="C1113" s="1" t="s">
        <v>947</v>
      </c>
      <c r="D1113">
        <v>1</v>
      </c>
      <c r="F1113" t="s">
        <v>1910</v>
      </c>
      <c r="G1113" t="s">
        <v>707</v>
      </c>
      <c r="H1113" s="4" t="s">
        <v>887</v>
      </c>
      <c r="I1113" t="s">
        <v>454</v>
      </c>
      <c r="K1113">
        <v>1</v>
      </c>
      <c r="O1113">
        <v>1</v>
      </c>
      <c r="S1113" s="1" t="s">
        <v>1581</v>
      </c>
    </row>
    <row r="1114" spans="1:19" ht="12.75">
      <c r="A1114">
        <v>158544</v>
      </c>
      <c r="B1114" s="17" t="str">
        <f>HYPERLINK("http://observations.be/gebied/view/32595?from=2000-01-01&amp;to=2010-10-25&amp;sp="&amp;A1114,"Scheutbos")</f>
        <v>Scheutbos</v>
      </c>
      <c r="C1114" s="23" t="s">
        <v>946</v>
      </c>
      <c r="D1114">
        <v>1</v>
      </c>
      <c r="F1114" t="s">
        <v>1911</v>
      </c>
      <c r="G1114" t="s">
        <v>708</v>
      </c>
      <c r="H1114" s="4" t="s">
        <v>887</v>
      </c>
      <c r="I1114" t="s">
        <v>454</v>
      </c>
      <c r="K1114">
        <v>1</v>
      </c>
      <c r="O1114">
        <v>1</v>
      </c>
      <c r="S1114" s="1" t="s">
        <v>1588</v>
      </c>
    </row>
    <row r="1115" spans="1:19" ht="12.75">
      <c r="A1115">
        <v>26830</v>
      </c>
      <c r="B1115" s="17" t="str">
        <f>HYPERLINK("http://observations.be/gebied/view/32595?from=2000-01-01&amp;to=2010-10-25&amp;sp="&amp;A1115,"Scheutbos")</f>
        <v>Scheutbos</v>
      </c>
      <c r="C1115" s="1" t="s">
        <v>2000</v>
      </c>
      <c r="D1115">
        <v>1</v>
      </c>
      <c r="E1115">
        <v>96</v>
      </c>
      <c r="F1115" t="s">
        <v>1914</v>
      </c>
      <c r="G1115" t="s">
        <v>309</v>
      </c>
      <c r="H1115" s="4" t="s">
        <v>887</v>
      </c>
      <c r="I1115" t="s">
        <v>366</v>
      </c>
      <c r="K1115">
        <v>1</v>
      </c>
      <c r="Q1115">
        <v>1</v>
      </c>
      <c r="S1115" s="1" t="s">
        <v>1549</v>
      </c>
    </row>
    <row r="1116" spans="2:19" ht="12.75">
      <c r="B1116" s="17"/>
      <c r="C1116" s="7" t="s">
        <v>2848</v>
      </c>
      <c r="D1116">
        <v>1</v>
      </c>
      <c r="H1116" s="4" t="s">
        <v>887</v>
      </c>
      <c r="I1116" t="s">
        <v>449</v>
      </c>
      <c r="J1116" t="s">
        <v>2849</v>
      </c>
      <c r="K1116">
        <v>1</v>
      </c>
      <c r="S1116" s="7" t="s">
        <v>2303</v>
      </c>
    </row>
    <row r="1117" spans="2:19" ht="12.75">
      <c r="B1117" s="17"/>
      <c r="C1117" s="13" t="s">
        <v>2777</v>
      </c>
      <c r="D1117">
        <v>1</v>
      </c>
      <c r="H1117" s="8" t="s">
        <v>887</v>
      </c>
      <c r="I1117" t="s">
        <v>449</v>
      </c>
      <c r="J1117" s="9" t="s">
        <v>2738</v>
      </c>
      <c r="M1117">
        <v>1</v>
      </c>
      <c r="S1117" s="7"/>
    </row>
    <row r="1118" spans="2:19" ht="12.75">
      <c r="B1118" s="17" t="str">
        <f>HYPERLINK("http://observations.be/gebied/view/32595?from=2000-01-01&amp;to=2010-10-25&amp;sp="&amp;A1118,"Scheutbos")</f>
        <v>Scheutbos</v>
      </c>
      <c r="C1118" s="1" t="s">
        <v>950</v>
      </c>
      <c r="D1118">
        <v>1</v>
      </c>
      <c r="F1118" t="s">
        <v>1917</v>
      </c>
      <c r="G1118" t="s">
        <v>700</v>
      </c>
      <c r="H1118" s="4" t="s">
        <v>887</v>
      </c>
      <c r="I1118" t="s">
        <v>449</v>
      </c>
      <c r="K1118">
        <v>0</v>
      </c>
      <c r="M1118">
        <v>1</v>
      </c>
      <c r="S1118" s="1" t="s">
        <v>1582</v>
      </c>
    </row>
    <row r="1119" spans="1:19" ht="12.75">
      <c r="A1119">
        <v>158712</v>
      </c>
      <c r="B1119" s="17" t="str">
        <f>HYPERLINK("http://observations.be/gebied/view/32595?from=2000-01-01&amp;to=2010-10-25&amp;sp="&amp;A1119,"Scheutbos")</f>
        <v>Scheutbos</v>
      </c>
      <c r="C1119" s="1" t="s">
        <v>951</v>
      </c>
      <c r="D1119">
        <v>1</v>
      </c>
      <c r="G1119" t="s">
        <v>700</v>
      </c>
      <c r="H1119" s="4" t="s">
        <v>887</v>
      </c>
      <c r="I1119" t="s">
        <v>449</v>
      </c>
      <c r="K1119">
        <v>1</v>
      </c>
      <c r="M1119">
        <v>1</v>
      </c>
      <c r="S1119" s="1" t="s">
        <v>1583</v>
      </c>
    </row>
    <row r="1120" spans="2:19" ht="12.75">
      <c r="B1120" s="17"/>
      <c r="C1120" s="1" t="s">
        <v>2488</v>
      </c>
      <c r="D1120">
        <v>1</v>
      </c>
      <c r="H1120" s="4" t="s">
        <v>887</v>
      </c>
      <c r="I1120" t="s">
        <v>449</v>
      </c>
      <c r="K1120">
        <v>1</v>
      </c>
      <c r="M1120">
        <v>1</v>
      </c>
      <c r="S1120" s="1" t="s">
        <v>2206</v>
      </c>
    </row>
    <row r="1121" spans="2:19" ht="12.75">
      <c r="B1121" s="17"/>
      <c r="C1121" s="1" t="s">
        <v>2484</v>
      </c>
      <c r="D1121">
        <v>1</v>
      </c>
      <c r="H1121" s="4" t="s">
        <v>887</v>
      </c>
      <c r="I1121" t="s">
        <v>449</v>
      </c>
      <c r="K1121">
        <v>1</v>
      </c>
      <c r="M1121">
        <v>1</v>
      </c>
      <c r="S1121" s="1" t="s">
        <v>2207</v>
      </c>
    </row>
    <row r="1122" spans="2:19" ht="12.75">
      <c r="B1122" s="17"/>
      <c r="C1122" s="7" t="s">
        <v>2274</v>
      </c>
      <c r="D1122">
        <v>1</v>
      </c>
      <c r="H1122" s="4" t="s">
        <v>887</v>
      </c>
      <c r="I1122" t="s">
        <v>641</v>
      </c>
      <c r="K1122">
        <v>1</v>
      </c>
      <c r="P1122">
        <v>1</v>
      </c>
      <c r="S1122" s="1" t="s">
        <v>2282</v>
      </c>
    </row>
    <row r="1123" spans="2:19" ht="12.75">
      <c r="B1123" s="17" t="str">
        <f aca="true" t="shared" si="49" ref="B1123:B1128">HYPERLINK("http://observations.be/gebied/view/32595?from=2000-01-01&amp;to=2010-10-25&amp;sp="&amp;A1123,"Scheutbos")</f>
        <v>Scheutbos</v>
      </c>
      <c r="C1123" s="7" t="s">
        <v>1427</v>
      </c>
      <c r="D1123">
        <v>1</v>
      </c>
      <c r="F1123" t="s">
        <v>1931</v>
      </c>
      <c r="H1123" s="4" t="s">
        <v>887</v>
      </c>
      <c r="I1123" t="s">
        <v>1428</v>
      </c>
      <c r="K1123">
        <v>1</v>
      </c>
      <c r="P1123">
        <v>1</v>
      </c>
      <c r="S1123" s="7" t="s">
        <v>1555</v>
      </c>
    </row>
    <row r="1124" spans="1:19" ht="12.75">
      <c r="A1124">
        <v>19390</v>
      </c>
      <c r="B1124" s="17" t="str">
        <f t="shared" si="49"/>
        <v>Scheutbos</v>
      </c>
      <c r="C1124" s="1" t="s">
        <v>966</v>
      </c>
      <c r="D1124">
        <v>1</v>
      </c>
      <c r="E1124">
        <v>94</v>
      </c>
      <c r="F1124" t="s">
        <v>1966</v>
      </c>
      <c r="G1124" t="s">
        <v>259</v>
      </c>
      <c r="H1124" s="4" t="s">
        <v>887</v>
      </c>
      <c r="I1124" t="s">
        <v>438</v>
      </c>
      <c r="J1124" t="s">
        <v>970</v>
      </c>
      <c r="K1124">
        <v>1</v>
      </c>
      <c r="Q1124">
        <v>1</v>
      </c>
      <c r="S1124" s="1" t="s">
        <v>1596</v>
      </c>
    </row>
    <row r="1125" spans="2:19" ht="12.75">
      <c r="B1125" s="17" t="str">
        <f t="shared" si="49"/>
        <v>Scheutbos</v>
      </c>
      <c r="C1125" s="7" t="s">
        <v>1241</v>
      </c>
      <c r="D1125">
        <v>1</v>
      </c>
      <c r="F1125" t="s">
        <v>1970</v>
      </c>
      <c r="H1125" s="4" t="s">
        <v>887</v>
      </c>
      <c r="I1125" t="s">
        <v>366</v>
      </c>
      <c r="K1125">
        <v>0</v>
      </c>
      <c r="Q1125">
        <v>1</v>
      </c>
      <c r="S1125" s="7" t="s">
        <v>1573</v>
      </c>
    </row>
    <row r="1126" spans="2:19" ht="12.75">
      <c r="B1126" s="17" t="str">
        <f t="shared" si="49"/>
        <v>Scheutbos</v>
      </c>
      <c r="C1126" s="5" t="s">
        <v>997</v>
      </c>
      <c r="D1126">
        <v>1</v>
      </c>
      <c r="G1126" t="s">
        <v>788</v>
      </c>
      <c r="H1126" s="4" t="s">
        <v>887</v>
      </c>
      <c r="J1126" t="s">
        <v>970</v>
      </c>
      <c r="K1126">
        <v>0</v>
      </c>
      <c r="L1126">
        <v>1</v>
      </c>
      <c r="P1126">
        <v>1</v>
      </c>
      <c r="S1126" s="5" t="s">
        <v>1551</v>
      </c>
    </row>
    <row r="1127" spans="1:19" ht="12.75">
      <c r="A1127">
        <v>16619</v>
      </c>
      <c r="B1127" s="17" t="str">
        <f t="shared" si="49"/>
        <v>Scheutbos</v>
      </c>
      <c r="C1127" s="1" t="s">
        <v>1451</v>
      </c>
      <c r="D1127">
        <v>1</v>
      </c>
      <c r="H1127" s="4" t="s">
        <v>887</v>
      </c>
      <c r="I1127" t="s">
        <v>691</v>
      </c>
      <c r="K1127">
        <v>1</v>
      </c>
      <c r="M1127">
        <v>1</v>
      </c>
      <c r="S1127" s="1" t="s">
        <v>1543</v>
      </c>
    </row>
    <row r="1128" spans="1:19" ht="12.75">
      <c r="A1128">
        <v>80465</v>
      </c>
      <c r="B1128" s="17" t="str">
        <f t="shared" si="49"/>
        <v>Scheutbos</v>
      </c>
      <c r="C1128" s="1" t="s">
        <v>969</v>
      </c>
      <c r="D1128">
        <v>1</v>
      </c>
      <c r="F1128" t="s">
        <v>1986</v>
      </c>
      <c r="G1128" t="s">
        <v>710</v>
      </c>
      <c r="H1128" s="4" t="s">
        <v>887</v>
      </c>
      <c r="I1128" t="s">
        <v>449</v>
      </c>
      <c r="K1128">
        <v>1</v>
      </c>
      <c r="M1128">
        <v>1</v>
      </c>
      <c r="S1128" s="1" t="s">
        <v>1553</v>
      </c>
    </row>
    <row r="1129" spans="1:19" ht="12.75">
      <c r="A1129">
        <v>80471</v>
      </c>
      <c r="B1129" s="17" t="str">
        <f>HYPERLINK("http://observations.be/gebied/view/32595?from=2000-01-01&amp;to=2010-10-25&amp;sp="&amp;A1129,"Scheutbos")</f>
        <v>Scheutbos</v>
      </c>
      <c r="C1129" s="1" t="s">
        <v>968</v>
      </c>
      <c r="D1129">
        <v>1</v>
      </c>
      <c r="F1129" t="s">
        <v>1993</v>
      </c>
      <c r="G1129" t="s">
        <v>709</v>
      </c>
      <c r="H1129" s="4" t="s">
        <v>887</v>
      </c>
      <c r="I1129" t="s">
        <v>449</v>
      </c>
      <c r="K1129">
        <v>1</v>
      </c>
      <c r="M1129">
        <v>1</v>
      </c>
      <c r="S1129" s="1" t="s">
        <v>1542</v>
      </c>
    </row>
    <row r="1130" spans="1:19" ht="12.75">
      <c r="A1130">
        <v>23948</v>
      </c>
      <c r="B1130" s="17" t="str">
        <f>HYPERLINK("http://observations.be/gebied/view/32595?from=2000-01-01&amp;to=2010-10-25&amp;sp="&amp;A1130,"Scheutbos")</f>
        <v>Scheutbos</v>
      </c>
      <c r="C1130" s="1" t="s">
        <v>1110</v>
      </c>
      <c r="D1130">
        <v>1</v>
      </c>
      <c r="F1130" t="s">
        <v>1603</v>
      </c>
      <c r="H1130" s="4" t="s">
        <v>120</v>
      </c>
      <c r="I1130" t="s">
        <v>457</v>
      </c>
      <c r="J1130" t="s">
        <v>1091</v>
      </c>
      <c r="K1130">
        <v>1</v>
      </c>
      <c r="P1130">
        <f aca="true" t="shared" si="50" ref="P1130:P1210">D1130</f>
        <v>1</v>
      </c>
      <c r="S1130" t="str">
        <f aca="true" t="shared" si="51" ref="S1130:S1208">C1130</f>
        <v>Achaearanea lunata</v>
      </c>
    </row>
    <row r="1131" spans="1:19" ht="12.75">
      <c r="A1131">
        <v>20207</v>
      </c>
      <c r="B1131" s="17" t="str">
        <f>HYPERLINK("http://observations.be/gebied/view/32595?from=2000-01-01&amp;to=2010-10-25&amp;sp="&amp;A1131,"Scheutbos")</f>
        <v>Scheutbos</v>
      </c>
      <c r="C1131" s="1" t="s">
        <v>183</v>
      </c>
      <c r="D1131">
        <v>1</v>
      </c>
      <c r="F1131" t="s">
        <v>1613</v>
      </c>
      <c r="H1131" s="4" t="s">
        <v>120</v>
      </c>
      <c r="I1131" t="s">
        <v>184</v>
      </c>
      <c r="J1131" t="s">
        <v>1091</v>
      </c>
      <c r="K1131">
        <v>1</v>
      </c>
      <c r="P1131">
        <f t="shared" si="50"/>
        <v>1</v>
      </c>
      <c r="S1131" t="str">
        <f t="shared" si="51"/>
        <v>Agelena labyrinthica</v>
      </c>
    </row>
    <row r="1132" spans="2:19" ht="12.75">
      <c r="B1132" s="17" t="str">
        <f>HYPERLINK("http://observations.be/gebied/view/32595?from=2000-01-01&amp;to=2010-10-25&amp;sp="&amp;A1132,"Scheutbos")</f>
        <v>Scheutbos</v>
      </c>
      <c r="C1132" s="1" t="s">
        <v>25</v>
      </c>
      <c r="D1132">
        <v>0</v>
      </c>
      <c r="H1132" s="4" t="s">
        <v>120</v>
      </c>
      <c r="I1132" t="s">
        <v>184</v>
      </c>
      <c r="K1132">
        <v>0</v>
      </c>
      <c r="P1132">
        <f t="shared" si="50"/>
        <v>0</v>
      </c>
      <c r="S1132" t="str">
        <f t="shared" si="51"/>
        <v>Agelenidae sp 1</v>
      </c>
    </row>
    <row r="1133" spans="2:19" ht="12.75">
      <c r="B1133" s="17" t="str">
        <f>HYPERLINK("http://observations.be/gebied/view/32595?from=2000-01-01&amp;to=2010-10-25&amp;sp="&amp;A1133,"Scheutbos")</f>
        <v>Scheutbos</v>
      </c>
      <c r="C1133" s="1" t="s">
        <v>26</v>
      </c>
      <c r="D1133">
        <v>0</v>
      </c>
      <c r="H1133" s="4" t="s">
        <v>120</v>
      </c>
      <c r="I1133" t="s">
        <v>184</v>
      </c>
      <c r="K1133">
        <v>0</v>
      </c>
      <c r="P1133">
        <f t="shared" si="50"/>
        <v>0</v>
      </c>
      <c r="S1133" t="str">
        <f t="shared" si="51"/>
        <v>Agelenidae sp 2</v>
      </c>
    </row>
    <row r="1134" spans="2:19" ht="12.75">
      <c r="B1134" s="17"/>
      <c r="C1134" s="1" t="s">
        <v>2836</v>
      </c>
      <c r="D1134">
        <v>1</v>
      </c>
      <c r="H1134" s="4" t="s">
        <v>120</v>
      </c>
      <c r="I1134" t="s">
        <v>655</v>
      </c>
      <c r="J1134" t="s">
        <v>1091</v>
      </c>
      <c r="P1134">
        <f t="shared" si="50"/>
        <v>1</v>
      </c>
      <c r="S1134" t="str">
        <f t="shared" si="51"/>
        <v>Agroeca brunnea</v>
      </c>
    </row>
    <row r="1135" spans="2:19" ht="12.75">
      <c r="B1135" s="17"/>
      <c r="C1135" s="1" t="s">
        <v>2831</v>
      </c>
      <c r="D1135">
        <v>1</v>
      </c>
      <c r="H1135" s="4" t="s">
        <v>120</v>
      </c>
      <c r="I1135" t="s">
        <v>461</v>
      </c>
      <c r="J1135" t="s">
        <v>1091</v>
      </c>
      <c r="P1135">
        <f t="shared" si="50"/>
        <v>1</v>
      </c>
      <c r="S1135" t="str">
        <f t="shared" si="51"/>
        <v>Alopecosa cuneata</v>
      </c>
    </row>
    <row r="1136" spans="2:19" ht="12.75">
      <c r="B1136" s="17"/>
      <c r="C1136" s="1" t="s">
        <v>2253</v>
      </c>
      <c r="D1136">
        <v>1</v>
      </c>
      <c r="H1136" s="4" t="s">
        <v>120</v>
      </c>
      <c r="I1136" t="s">
        <v>461</v>
      </c>
      <c r="J1136" t="s">
        <v>1091</v>
      </c>
      <c r="K1136">
        <v>0</v>
      </c>
      <c r="P1136">
        <f t="shared" si="50"/>
        <v>1</v>
      </c>
      <c r="S1136" t="str">
        <f t="shared" si="51"/>
        <v>Alopecosa pulverulenta</v>
      </c>
    </row>
    <row r="1137" spans="1:19" ht="12.75">
      <c r="A1137">
        <v>18988</v>
      </c>
      <c r="B1137" s="17" t="str">
        <f>HYPERLINK("http://observations.be/gebied/view/32595?from=2000-01-01&amp;to=2010-10-25&amp;sp="&amp;A1137,"Scheutbos")</f>
        <v>Scheutbos</v>
      </c>
      <c r="C1137" s="1" t="s">
        <v>721</v>
      </c>
      <c r="D1137">
        <v>1</v>
      </c>
      <c r="F1137" t="s">
        <v>1619</v>
      </c>
      <c r="H1137" s="4" t="s">
        <v>120</v>
      </c>
      <c r="I1137" t="s">
        <v>722</v>
      </c>
      <c r="K1137">
        <v>1</v>
      </c>
      <c r="P1137">
        <f t="shared" si="50"/>
        <v>1</v>
      </c>
      <c r="S1137" t="str">
        <f t="shared" si="51"/>
        <v>Amaurobius ferox</v>
      </c>
    </row>
    <row r="1138" spans="2:19" ht="12.75">
      <c r="B1138" s="17"/>
      <c r="C1138" s="1" t="s">
        <v>2835</v>
      </c>
      <c r="D1138">
        <v>1</v>
      </c>
      <c r="H1138" s="4" t="s">
        <v>120</v>
      </c>
      <c r="I1138" t="s">
        <v>722</v>
      </c>
      <c r="J1138" t="s">
        <v>1091</v>
      </c>
      <c r="P1138">
        <f t="shared" si="50"/>
        <v>1</v>
      </c>
      <c r="S1138" t="str">
        <f t="shared" si="51"/>
        <v>Amaurobius similis</v>
      </c>
    </row>
    <row r="1139" spans="2:19" ht="12.75">
      <c r="B1139" s="17"/>
      <c r="C1139" s="1" t="s">
        <v>2824</v>
      </c>
      <c r="D1139">
        <v>1</v>
      </c>
      <c r="H1139" s="4" t="s">
        <v>120</v>
      </c>
      <c r="I1139" t="s">
        <v>457</v>
      </c>
      <c r="J1139" t="s">
        <v>1091</v>
      </c>
      <c r="K1139">
        <v>0</v>
      </c>
      <c r="P1139">
        <f>D1139</f>
        <v>1</v>
      </c>
      <c r="S1139" t="str">
        <f>C1139</f>
        <v>Anelosimus vittatus</v>
      </c>
    </row>
    <row r="1140" spans="2:19" ht="12.75">
      <c r="B1140" s="17"/>
      <c r="C1140" s="1" t="s">
        <v>2623</v>
      </c>
      <c r="D1140">
        <v>1</v>
      </c>
      <c r="H1140" s="4" t="s">
        <v>120</v>
      </c>
      <c r="I1140" t="s">
        <v>2624</v>
      </c>
      <c r="J1140" t="s">
        <v>1091</v>
      </c>
      <c r="P1140">
        <f t="shared" si="50"/>
        <v>1</v>
      </c>
      <c r="S1140" t="str">
        <f t="shared" si="51"/>
        <v>Antistea elegans</v>
      </c>
    </row>
    <row r="1141" spans="1:19" ht="12.75">
      <c r="A1141">
        <v>25502</v>
      </c>
      <c r="B1141" s="17" t="str">
        <f>HYPERLINK("http://observations.be/gebied/view/32595?from=2000-01-01&amp;to=2010-10-25&amp;sp="&amp;A1141,"Scheutbos")</f>
        <v>Scheutbos</v>
      </c>
      <c r="C1141" s="1" t="s">
        <v>715</v>
      </c>
      <c r="D1141">
        <v>1</v>
      </c>
      <c r="F1141" s="9" t="s">
        <v>1659</v>
      </c>
      <c r="H1141" s="4" t="s">
        <v>120</v>
      </c>
      <c r="I1141" t="s">
        <v>716</v>
      </c>
      <c r="K1141">
        <v>1</v>
      </c>
      <c r="P1141">
        <f t="shared" si="50"/>
        <v>1</v>
      </c>
      <c r="S1141" t="str">
        <f t="shared" si="51"/>
        <v>Anyphaena accentuata</v>
      </c>
    </row>
    <row r="1142" spans="1:19" ht="12.75">
      <c r="A1142">
        <v>1489</v>
      </c>
      <c r="B1142" s="17" t="str">
        <f>HYPERLINK("http://observations.be/gebied/view/32595?from=2000-01-01&amp;to=2010-10-25&amp;sp="&amp;A1142,"Scheutbos")</f>
        <v>Scheutbos</v>
      </c>
      <c r="C1142" s="1" t="s">
        <v>513</v>
      </c>
      <c r="D1142">
        <v>1</v>
      </c>
      <c r="E1142">
        <v>303</v>
      </c>
      <c r="F1142" t="s">
        <v>132</v>
      </c>
      <c r="G1142" t="s">
        <v>63</v>
      </c>
      <c r="H1142" s="4" t="s">
        <v>120</v>
      </c>
      <c r="I1142" t="s">
        <v>460</v>
      </c>
      <c r="K1142">
        <v>1</v>
      </c>
      <c r="P1142">
        <f t="shared" si="50"/>
        <v>1</v>
      </c>
      <c r="S1142" t="str">
        <f t="shared" si="51"/>
        <v>Araneus diadematus</v>
      </c>
    </row>
    <row r="1143" spans="2:19" ht="12.75">
      <c r="B1143" s="17"/>
      <c r="C1143" s="1" t="s">
        <v>2828</v>
      </c>
      <c r="D1143">
        <v>1</v>
      </c>
      <c r="H1143" s="4" t="s">
        <v>120</v>
      </c>
      <c r="I1143" t="s">
        <v>460</v>
      </c>
      <c r="J1143" t="s">
        <v>1091</v>
      </c>
      <c r="P1143">
        <f t="shared" si="50"/>
        <v>1</v>
      </c>
      <c r="S1143" t="str">
        <f t="shared" si="51"/>
        <v>Araneus quadratus</v>
      </c>
    </row>
    <row r="1144" spans="2:19" ht="12.75">
      <c r="B1144" s="17"/>
      <c r="C1144" s="1" t="s">
        <v>2257</v>
      </c>
      <c r="D1144">
        <v>1</v>
      </c>
      <c r="H1144" s="4" t="s">
        <v>120</v>
      </c>
      <c r="I1144" t="s">
        <v>460</v>
      </c>
      <c r="J1144" t="s">
        <v>1091</v>
      </c>
      <c r="K1144">
        <v>0</v>
      </c>
      <c r="P1144">
        <f t="shared" si="50"/>
        <v>1</v>
      </c>
      <c r="S1144" t="str">
        <f t="shared" si="51"/>
        <v>Araneus triguttatus</v>
      </c>
    </row>
    <row r="1145" spans="1:19" ht="12.75">
      <c r="A1145">
        <v>19313</v>
      </c>
      <c r="B1145" s="17" t="str">
        <f>HYPERLINK("http://observations.be/gebied/view/32595?from=2000-01-01&amp;to=2010-10-25&amp;sp="&amp;A1145,"Scheutbos")</f>
        <v>Scheutbos</v>
      </c>
      <c r="C1145" s="1" t="s">
        <v>243</v>
      </c>
      <c r="D1145">
        <v>1</v>
      </c>
      <c r="F1145" t="s">
        <v>566</v>
      </c>
      <c r="G1145" t="s">
        <v>567</v>
      </c>
      <c r="H1145" s="4" t="s">
        <v>120</v>
      </c>
      <c r="I1145" t="s">
        <v>460</v>
      </c>
      <c r="K1145">
        <v>1</v>
      </c>
      <c r="P1145">
        <f t="shared" si="50"/>
        <v>1</v>
      </c>
      <c r="S1145" t="str">
        <f t="shared" si="51"/>
        <v>Araniella cucurbitina</v>
      </c>
    </row>
    <row r="1146" spans="2:19" ht="12.75">
      <c r="B1146" s="17"/>
      <c r="C1146" s="1" t="s">
        <v>2258</v>
      </c>
      <c r="D1146">
        <v>1</v>
      </c>
      <c r="H1146" s="4" t="s">
        <v>120</v>
      </c>
      <c r="I1146" t="s">
        <v>460</v>
      </c>
      <c r="J1146" t="s">
        <v>1091</v>
      </c>
      <c r="K1146">
        <v>0</v>
      </c>
      <c r="P1146">
        <f t="shared" si="50"/>
        <v>1</v>
      </c>
      <c r="S1146" t="str">
        <f t="shared" si="51"/>
        <v>Araniella opistographa</v>
      </c>
    </row>
    <row r="1147" spans="2:19" ht="12.75">
      <c r="B1147" s="17"/>
      <c r="C1147" s="1" t="s">
        <v>2673</v>
      </c>
      <c r="D1147">
        <v>1</v>
      </c>
      <c r="H1147" s="4" t="s">
        <v>120</v>
      </c>
      <c r="I1147" t="s">
        <v>461</v>
      </c>
      <c r="J1147" t="s">
        <v>1091</v>
      </c>
      <c r="P1147">
        <f t="shared" si="50"/>
        <v>1</v>
      </c>
      <c r="S1147" t="str">
        <f t="shared" si="51"/>
        <v>Arctosa leopardus</v>
      </c>
    </row>
    <row r="1148" spans="1:19" ht="12.75">
      <c r="A1148">
        <v>1729</v>
      </c>
      <c r="B1148" s="17" t="str">
        <f>HYPERLINK("http://observations.be/gebied/view/32595?from=2000-01-01&amp;to=2010-10-25&amp;sp="&amp;A1148,"Scheutbos")</f>
        <v>Scheutbos</v>
      </c>
      <c r="C1148" s="1" t="s">
        <v>689</v>
      </c>
      <c r="D1148">
        <v>1</v>
      </c>
      <c r="F1148" t="s">
        <v>1236</v>
      </c>
      <c r="G1148" t="s">
        <v>690</v>
      </c>
      <c r="H1148" s="4" t="s">
        <v>120</v>
      </c>
      <c r="I1148" t="s">
        <v>460</v>
      </c>
      <c r="K1148">
        <v>1</v>
      </c>
      <c r="P1148">
        <f t="shared" si="50"/>
        <v>1</v>
      </c>
      <c r="S1148" t="str">
        <f t="shared" si="51"/>
        <v>Argiope bruennichi</v>
      </c>
    </row>
    <row r="1149" spans="2:19" ht="12.75">
      <c r="B1149" s="17"/>
      <c r="C1149" s="1" t="s">
        <v>2682</v>
      </c>
      <c r="D1149">
        <v>1</v>
      </c>
      <c r="H1149" s="4" t="s">
        <v>120</v>
      </c>
      <c r="I1149" t="s">
        <v>457</v>
      </c>
      <c r="J1149" t="s">
        <v>1091</v>
      </c>
      <c r="P1149">
        <f t="shared" si="50"/>
        <v>1</v>
      </c>
      <c r="S1149" t="str">
        <f t="shared" si="51"/>
        <v>Asagena phalerata</v>
      </c>
    </row>
    <row r="1150" spans="2:19" ht="12.75">
      <c r="B1150" s="17" t="str">
        <f>HYPERLINK("http://observations.be/gebied/view/32595?from=2000-01-01&amp;to=2010-10-25&amp;sp="&amp;A1150,"Scheutbos")</f>
        <v>Scheutbos</v>
      </c>
      <c r="C1150" s="13" t="s">
        <v>1229</v>
      </c>
      <c r="D1150">
        <v>1</v>
      </c>
      <c r="H1150" s="4" t="s">
        <v>120</v>
      </c>
      <c r="I1150" t="s">
        <v>1230</v>
      </c>
      <c r="J1150" t="s">
        <v>1091</v>
      </c>
      <c r="K1150">
        <v>0</v>
      </c>
      <c r="L1150">
        <v>1</v>
      </c>
      <c r="P1150">
        <f t="shared" si="50"/>
        <v>1</v>
      </c>
      <c r="S1150" t="str">
        <f t="shared" si="51"/>
        <v>Atea sp</v>
      </c>
    </row>
    <row r="1151" spans="1:19" ht="12.75">
      <c r="A1151">
        <v>21121</v>
      </c>
      <c r="B1151" s="17" t="str">
        <f>HYPERLINK("http://observations.be/gebied/view/32595?from=2000-01-01&amp;to=2010-10-25&amp;sp="&amp;A1151,"Scheutbos")</f>
        <v>Scheutbos</v>
      </c>
      <c r="C1151" s="13" t="s">
        <v>1666</v>
      </c>
      <c r="D1151">
        <v>1</v>
      </c>
      <c r="H1151" s="4" t="s">
        <v>120</v>
      </c>
      <c r="I1151" t="s">
        <v>68</v>
      </c>
      <c r="J1151" t="s">
        <v>1159</v>
      </c>
      <c r="K1151">
        <v>1</v>
      </c>
      <c r="P1151">
        <f t="shared" si="50"/>
        <v>1</v>
      </c>
      <c r="S1151" t="str">
        <f t="shared" si="51"/>
        <v>Ballus chalybeius (depressus)</v>
      </c>
    </row>
    <row r="1152" spans="2:19" ht="12.75">
      <c r="B1152" s="17"/>
      <c r="C1152" s="13" t="s">
        <v>2626</v>
      </c>
      <c r="D1152">
        <v>1</v>
      </c>
      <c r="H1152" s="4" t="s">
        <v>120</v>
      </c>
      <c r="I1152" t="s">
        <v>136</v>
      </c>
      <c r="J1152" t="s">
        <v>1091</v>
      </c>
      <c r="P1152">
        <f t="shared" si="50"/>
        <v>1</v>
      </c>
      <c r="S1152" t="str">
        <f t="shared" si="51"/>
        <v>Bathyphantes approximatus</v>
      </c>
    </row>
    <row r="1153" spans="2:10" ht="12.75">
      <c r="B1153" s="17"/>
      <c r="C1153" s="13" t="s">
        <v>2627</v>
      </c>
      <c r="D1153">
        <v>1</v>
      </c>
      <c r="H1153" s="4" t="s">
        <v>120</v>
      </c>
      <c r="I1153" t="s">
        <v>136</v>
      </c>
      <c r="J1153" t="s">
        <v>1091</v>
      </c>
    </row>
    <row r="1154" spans="2:10" ht="12.75">
      <c r="B1154" s="17"/>
      <c r="C1154" s="13" t="s">
        <v>2628</v>
      </c>
      <c r="D1154">
        <v>1</v>
      </c>
      <c r="H1154" s="4" t="s">
        <v>120</v>
      </c>
      <c r="I1154" t="s">
        <v>136</v>
      </c>
      <c r="J1154" t="s">
        <v>1091</v>
      </c>
    </row>
    <row r="1155" spans="2:10" ht="12.75">
      <c r="B1155" s="17"/>
      <c r="C1155" s="13" t="s">
        <v>2629</v>
      </c>
      <c r="D1155">
        <v>1</v>
      </c>
      <c r="H1155" s="4" t="s">
        <v>120</v>
      </c>
      <c r="I1155" t="s">
        <v>136</v>
      </c>
      <c r="J1155" t="s">
        <v>1091</v>
      </c>
    </row>
    <row r="1156" spans="2:19" ht="12.75">
      <c r="B1156" s="17"/>
      <c r="C1156" s="1" t="s">
        <v>2834</v>
      </c>
      <c r="D1156">
        <v>1</v>
      </c>
      <c r="F1156" s="9"/>
      <c r="H1156" s="4" t="s">
        <v>120</v>
      </c>
      <c r="I1156" t="s">
        <v>742</v>
      </c>
      <c r="J1156" t="s">
        <v>1091</v>
      </c>
      <c r="P1156">
        <f>D1156</f>
        <v>1</v>
      </c>
      <c r="S1156" t="str">
        <f>C1156</f>
        <v>Brigittea latens</v>
      </c>
    </row>
    <row r="1157" spans="2:10" ht="12.75">
      <c r="B1157" s="17"/>
      <c r="C1157" s="13" t="s">
        <v>2630</v>
      </c>
      <c r="D1157">
        <v>1</v>
      </c>
      <c r="H1157" s="4" t="s">
        <v>120</v>
      </c>
      <c r="I1157" t="s">
        <v>136</v>
      </c>
      <c r="J1157" t="s">
        <v>1091</v>
      </c>
    </row>
    <row r="1158" spans="2:10" ht="12.75">
      <c r="B1158" s="17"/>
      <c r="C1158" s="13" t="s">
        <v>2631</v>
      </c>
      <c r="D1158">
        <v>1</v>
      </c>
      <c r="H1158" s="4" t="s">
        <v>120</v>
      </c>
      <c r="I1158" t="s">
        <v>136</v>
      </c>
      <c r="J1158" t="s">
        <v>1091</v>
      </c>
    </row>
    <row r="1159" spans="2:10" ht="12.75">
      <c r="B1159" s="17"/>
      <c r="C1159" s="13" t="s">
        <v>2632</v>
      </c>
      <c r="D1159">
        <v>1</v>
      </c>
      <c r="H1159" s="4" t="s">
        <v>120</v>
      </c>
      <c r="I1159" t="s">
        <v>136</v>
      </c>
      <c r="J1159" t="s">
        <v>1091</v>
      </c>
    </row>
    <row r="1160" spans="2:10" ht="12.75">
      <c r="B1160" s="17"/>
      <c r="C1160" s="13" t="s">
        <v>2633</v>
      </c>
      <c r="D1160">
        <v>1</v>
      </c>
      <c r="H1160" s="4" t="s">
        <v>120</v>
      </c>
      <c r="I1160" t="s">
        <v>136</v>
      </c>
      <c r="J1160" t="s">
        <v>1091</v>
      </c>
    </row>
    <row r="1161" spans="2:10" ht="12.75">
      <c r="B1161" s="17"/>
      <c r="C1161" s="13" t="s">
        <v>2634</v>
      </c>
      <c r="D1161">
        <v>1</v>
      </c>
      <c r="H1161" s="4" t="s">
        <v>120</v>
      </c>
      <c r="I1161" t="s">
        <v>136</v>
      </c>
      <c r="J1161" t="s">
        <v>1091</v>
      </c>
    </row>
    <row r="1162" spans="2:19" ht="12.75">
      <c r="B1162" s="17"/>
      <c r="C1162" s="13" t="s">
        <v>2254</v>
      </c>
      <c r="D1162">
        <v>1</v>
      </c>
      <c r="H1162" s="4" t="s">
        <v>120</v>
      </c>
      <c r="I1162" t="s">
        <v>2255</v>
      </c>
      <c r="J1162" t="s">
        <v>1091</v>
      </c>
      <c r="K1162">
        <v>0</v>
      </c>
      <c r="P1162">
        <f t="shared" si="50"/>
        <v>1</v>
      </c>
      <c r="S1162" t="str">
        <f t="shared" si="51"/>
        <v>Cheiracanthium erraticum</v>
      </c>
    </row>
    <row r="1163" spans="2:19" ht="12.75">
      <c r="B1163" s="17"/>
      <c r="C1163" s="13" t="s">
        <v>2617</v>
      </c>
      <c r="D1163">
        <v>1</v>
      </c>
      <c r="H1163" s="4" t="s">
        <v>120</v>
      </c>
      <c r="I1163" t="s">
        <v>742</v>
      </c>
      <c r="J1163" t="s">
        <v>1091</v>
      </c>
      <c r="P1163">
        <f t="shared" si="50"/>
        <v>1</v>
      </c>
      <c r="S1163" t="str">
        <f t="shared" si="51"/>
        <v>Cicurina cicur</v>
      </c>
    </row>
    <row r="1164" spans="2:19" ht="12.75">
      <c r="B1164" s="17"/>
      <c r="C1164" s="13" t="s">
        <v>2259</v>
      </c>
      <c r="D1164">
        <v>1</v>
      </c>
      <c r="H1164" s="4" t="s">
        <v>120</v>
      </c>
      <c r="I1164" t="s">
        <v>348</v>
      </c>
      <c r="J1164" t="s">
        <v>1091</v>
      </c>
      <c r="K1164">
        <v>0</v>
      </c>
      <c r="P1164">
        <f t="shared" si="50"/>
        <v>1</v>
      </c>
      <c r="S1164" t="str">
        <f t="shared" si="51"/>
        <v>Clubiona brevipes</v>
      </c>
    </row>
    <row r="1165" spans="2:19" ht="12.75">
      <c r="B1165" s="17"/>
      <c r="C1165" s="13" t="s">
        <v>2613</v>
      </c>
      <c r="D1165">
        <v>1</v>
      </c>
      <c r="H1165" s="4" t="s">
        <v>120</v>
      </c>
      <c r="I1165" t="s">
        <v>348</v>
      </c>
      <c r="J1165" t="s">
        <v>1091</v>
      </c>
      <c r="P1165">
        <f t="shared" si="50"/>
        <v>1</v>
      </c>
      <c r="S1165" t="str">
        <f t="shared" si="51"/>
        <v>Clubiona comta</v>
      </c>
    </row>
    <row r="1166" spans="2:19" ht="12.75">
      <c r="B1166" s="17"/>
      <c r="C1166" s="13" t="s">
        <v>2837</v>
      </c>
      <c r="D1166">
        <v>1</v>
      </c>
      <c r="H1166" s="4" t="s">
        <v>120</v>
      </c>
      <c r="I1166" t="s">
        <v>348</v>
      </c>
      <c r="J1166" t="s">
        <v>1091</v>
      </c>
      <c r="P1166">
        <f t="shared" si="50"/>
        <v>1</v>
      </c>
      <c r="S1166" t="str">
        <f t="shared" si="51"/>
        <v>Clubiona corticalis</v>
      </c>
    </row>
    <row r="1167" spans="2:19" ht="12.75">
      <c r="B1167" s="17" t="str">
        <f>HYPERLINK("http://observations.be/gebied/view/32595?from=2000-01-01&amp;to=2010-10-25&amp;sp="&amp;A1167,"Scheutbos")</f>
        <v>Scheutbos</v>
      </c>
      <c r="C1167" s="1" t="s">
        <v>740</v>
      </c>
      <c r="D1167">
        <v>1</v>
      </c>
      <c r="F1167" s="9" t="s">
        <v>1703</v>
      </c>
      <c r="H1167" s="4" t="s">
        <v>120</v>
      </c>
      <c r="I1167" t="s">
        <v>348</v>
      </c>
      <c r="K1167">
        <v>0</v>
      </c>
      <c r="P1167">
        <f t="shared" si="50"/>
        <v>1</v>
      </c>
      <c r="S1167" t="str">
        <f t="shared" si="51"/>
        <v>Clubiona lutescens</v>
      </c>
    </row>
    <row r="1168" spans="1:19" ht="12.75">
      <c r="A1168">
        <v>23814</v>
      </c>
      <c r="B1168" s="17" t="str">
        <f>HYPERLINK("http://observations.be/gebied/view/32595?from=2000-01-01&amp;to=2010-10-25&amp;sp="&amp;A1168,"Scheutbos")</f>
        <v>Scheutbos</v>
      </c>
      <c r="C1168" s="1" t="s">
        <v>1092</v>
      </c>
      <c r="D1168">
        <v>1</v>
      </c>
      <c r="F1168" s="9" t="s">
        <v>1704</v>
      </c>
      <c r="H1168" s="4" t="s">
        <v>120</v>
      </c>
      <c r="I1168" t="s">
        <v>348</v>
      </c>
      <c r="J1168" t="s">
        <v>1091</v>
      </c>
      <c r="K1168">
        <v>1</v>
      </c>
      <c r="P1168">
        <f t="shared" si="50"/>
        <v>1</v>
      </c>
      <c r="S1168" t="str">
        <f t="shared" si="51"/>
        <v>Clubiona pallidula</v>
      </c>
    </row>
    <row r="1169" spans="2:19" ht="12.75">
      <c r="B1169" s="17"/>
      <c r="C1169" s="1" t="s">
        <v>2260</v>
      </c>
      <c r="D1169">
        <v>1</v>
      </c>
      <c r="F1169" s="9"/>
      <c r="H1169" s="4" t="s">
        <v>120</v>
      </c>
      <c r="I1169" t="s">
        <v>348</v>
      </c>
      <c r="J1169" t="s">
        <v>1091</v>
      </c>
      <c r="K1169">
        <v>0</v>
      </c>
      <c r="P1169">
        <f t="shared" si="50"/>
        <v>1</v>
      </c>
      <c r="S1169" t="str">
        <f t="shared" si="51"/>
        <v>Clubiona phragmitis</v>
      </c>
    </row>
    <row r="1170" spans="1:19" ht="12.75">
      <c r="A1170">
        <v>23817</v>
      </c>
      <c r="B1170" s="17" t="str">
        <f aca="true" t="shared" si="52" ref="B1170:B1180">HYPERLINK("http://observations.be/gebied/view/32595?from=2000-01-01&amp;to=2010-10-25&amp;sp="&amp;A1170,"Scheutbos")</f>
        <v>Scheutbos</v>
      </c>
      <c r="C1170" s="1" t="s">
        <v>726</v>
      </c>
      <c r="D1170">
        <v>1</v>
      </c>
      <c r="F1170" s="9" t="s">
        <v>1705</v>
      </c>
      <c r="H1170" s="4" t="s">
        <v>120</v>
      </c>
      <c r="I1170" t="s">
        <v>348</v>
      </c>
      <c r="K1170">
        <v>1</v>
      </c>
      <c r="P1170">
        <f t="shared" si="50"/>
        <v>1</v>
      </c>
      <c r="S1170" t="str">
        <f t="shared" si="51"/>
        <v>Clubiona reclusa</v>
      </c>
    </row>
    <row r="1171" spans="2:19" ht="12.75">
      <c r="B1171" s="17"/>
      <c r="C1171" s="1" t="s">
        <v>2614</v>
      </c>
      <c r="D1171">
        <v>1</v>
      </c>
      <c r="F1171" s="9"/>
      <c r="H1171" s="4" t="s">
        <v>120</v>
      </c>
      <c r="I1171" t="s">
        <v>348</v>
      </c>
      <c r="J1171" t="s">
        <v>1091</v>
      </c>
      <c r="P1171">
        <f t="shared" si="50"/>
        <v>1</v>
      </c>
      <c r="S1171" t="str">
        <f t="shared" si="51"/>
        <v>Clubiona terrestris</v>
      </c>
    </row>
    <row r="1172" spans="2:19" ht="12.75">
      <c r="B1172" s="17"/>
      <c r="C1172" s="1" t="s">
        <v>2635</v>
      </c>
      <c r="D1172">
        <v>1</v>
      </c>
      <c r="F1172" s="9"/>
      <c r="H1172" s="4" t="s">
        <v>120</v>
      </c>
      <c r="I1172" t="s">
        <v>136</v>
      </c>
      <c r="J1172" t="s">
        <v>1091</v>
      </c>
      <c r="P1172">
        <f t="shared" si="50"/>
        <v>1</v>
      </c>
      <c r="S1172" t="str">
        <f t="shared" si="51"/>
        <v>Cnephalocotes obscurus</v>
      </c>
    </row>
    <row r="1173" spans="1:19" ht="12.75">
      <c r="A1173">
        <v>23731</v>
      </c>
      <c r="B1173" s="17" t="str">
        <f t="shared" si="52"/>
        <v>Scheutbos</v>
      </c>
      <c r="C1173" s="1" t="s">
        <v>1090</v>
      </c>
      <c r="D1173">
        <v>1</v>
      </c>
      <c r="F1173" s="9" t="s">
        <v>1707</v>
      </c>
      <c r="H1173" s="4" t="s">
        <v>120</v>
      </c>
      <c r="I1173" t="s">
        <v>722</v>
      </c>
      <c r="J1173" t="s">
        <v>1091</v>
      </c>
      <c r="K1173">
        <v>1</v>
      </c>
      <c r="P1173">
        <f t="shared" si="50"/>
        <v>1</v>
      </c>
      <c r="S1173" t="str">
        <f t="shared" si="51"/>
        <v>Coelotes terrestris</v>
      </c>
    </row>
    <row r="1174" spans="2:19" ht="12.75">
      <c r="B1174" s="17"/>
      <c r="C1174" s="1" t="s">
        <v>2636</v>
      </c>
      <c r="D1174">
        <v>1</v>
      </c>
      <c r="F1174" s="9"/>
      <c r="H1174" s="4" t="s">
        <v>120</v>
      </c>
      <c r="I1174" t="s">
        <v>136</v>
      </c>
      <c r="J1174" t="s">
        <v>1091</v>
      </c>
      <c r="P1174">
        <f t="shared" si="50"/>
        <v>1</v>
      </c>
      <c r="S1174" t="str">
        <f t="shared" si="51"/>
        <v>Collinsia inerrans</v>
      </c>
    </row>
    <row r="1175" spans="2:19" ht="12.75">
      <c r="B1175" s="17" t="str">
        <f t="shared" si="52"/>
        <v>Scheutbos</v>
      </c>
      <c r="C1175" s="1" t="s">
        <v>668</v>
      </c>
      <c r="D1175">
        <v>1</v>
      </c>
      <c r="G1175" t="s">
        <v>669</v>
      </c>
      <c r="H1175" s="4" t="s">
        <v>120</v>
      </c>
      <c r="I1175" t="s">
        <v>460</v>
      </c>
      <c r="K1175">
        <v>0</v>
      </c>
      <c r="P1175">
        <f t="shared" si="50"/>
        <v>1</v>
      </c>
      <c r="S1175" t="str">
        <f t="shared" si="51"/>
        <v>Cyclosa conica</v>
      </c>
    </row>
    <row r="1176" spans="1:19" ht="12.75">
      <c r="A1176">
        <v>8725</v>
      </c>
      <c r="B1176" s="17" t="str">
        <f t="shared" si="52"/>
        <v>Scheutbos</v>
      </c>
      <c r="C1176" s="1" t="s">
        <v>1634</v>
      </c>
      <c r="D1176">
        <v>1</v>
      </c>
      <c r="H1176" s="4" t="s">
        <v>120</v>
      </c>
      <c r="I1176" t="s">
        <v>656</v>
      </c>
      <c r="J1176" t="s">
        <v>1159</v>
      </c>
      <c r="K1176">
        <v>1</v>
      </c>
      <c r="P1176">
        <f t="shared" si="50"/>
        <v>1</v>
      </c>
      <c r="S1176" t="str">
        <f t="shared" si="51"/>
        <v>Diaea dorsata</v>
      </c>
    </row>
    <row r="1177" spans="1:19" ht="12.75">
      <c r="A1177">
        <v>8752</v>
      </c>
      <c r="B1177" s="17" t="str">
        <f t="shared" si="52"/>
        <v>Scheutbos</v>
      </c>
      <c r="C1177" s="1" t="s">
        <v>717</v>
      </c>
      <c r="D1177">
        <v>1</v>
      </c>
      <c r="F1177" s="9" t="s">
        <v>1731</v>
      </c>
      <c r="H1177" s="4" t="s">
        <v>120</v>
      </c>
      <c r="I1177" t="s">
        <v>657</v>
      </c>
      <c r="K1177">
        <v>1</v>
      </c>
      <c r="P1177">
        <f t="shared" si="50"/>
        <v>1</v>
      </c>
      <c r="S1177" t="str">
        <f t="shared" si="51"/>
        <v>Dicranopalpus ramosus</v>
      </c>
    </row>
    <row r="1178" spans="1:19" ht="12.75">
      <c r="A1178">
        <v>23736</v>
      </c>
      <c r="B1178" s="17" t="str">
        <f t="shared" si="52"/>
        <v>Scheutbos</v>
      </c>
      <c r="C1178" s="1" t="s">
        <v>1093</v>
      </c>
      <c r="D1178">
        <v>1</v>
      </c>
      <c r="F1178" s="9" t="s">
        <v>1732</v>
      </c>
      <c r="H1178" s="4" t="s">
        <v>120</v>
      </c>
      <c r="I1178" t="s">
        <v>742</v>
      </c>
      <c r="J1178" t="s">
        <v>1091</v>
      </c>
      <c r="K1178">
        <v>1</v>
      </c>
      <c r="P1178">
        <f t="shared" si="50"/>
        <v>1</v>
      </c>
      <c r="S1178" t="str">
        <f t="shared" si="51"/>
        <v>Dictyna arundinacea</v>
      </c>
    </row>
    <row r="1179" spans="1:19" ht="12.75">
      <c r="A1179">
        <v>23741</v>
      </c>
      <c r="B1179" s="17" t="str">
        <f t="shared" si="52"/>
        <v>Scheutbos</v>
      </c>
      <c r="C1179" s="1" t="s">
        <v>1094</v>
      </c>
      <c r="D1179">
        <v>1</v>
      </c>
      <c r="F1179" s="9" t="s">
        <v>1733</v>
      </c>
      <c r="H1179" s="4" t="s">
        <v>120</v>
      </c>
      <c r="I1179" t="s">
        <v>742</v>
      </c>
      <c r="J1179" t="s">
        <v>1091</v>
      </c>
      <c r="K1179">
        <v>1</v>
      </c>
      <c r="P1179">
        <f t="shared" si="50"/>
        <v>1</v>
      </c>
      <c r="S1179" t="str">
        <f t="shared" si="51"/>
        <v>Dictyna uncinata</v>
      </c>
    </row>
    <row r="1180" spans="1:19" ht="12.75">
      <c r="A1180">
        <v>24061</v>
      </c>
      <c r="B1180" s="17" t="str">
        <f t="shared" si="52"/>
        <v>Scheutbos</v>
      </c>
      <c r="C1180" s="1" t="s">
        <v>1095</v>
      </c>
      <c r="D1180">
        <v>1</v>
      </c>
      <c r="F1180" s="9" t="s">
        <v>1734</v>
      </c>
      <c r="H1180" s="4" t="s">
        <v>120</v>
      </c>
      <c r="I1180" t="s">
        <v>136</v>
      </c>
      <c r="J1180" t="s">
        <v>1091</v>
      </c>
      <c r="K1180">
        <v>1</v>
      </c>
      <c r="P1180">
        <f t="shared" si="50"/>
        <v>1</v>
      </c>
      <c r="S1180" t="str">
        <f t="shared" si="51"/>
        <v>Dicymbium nigrum</v>
      </c>
    </row>
    <row r="1181" spans="2:19" ht="12.75">
      <c r="B1181" s="17"/>
      <c r="C1181" s="1" t="s">
        <v>2825</v>
      </c>
      <c r="D1181">
        <v>1</v>
      </c>
      <c r="F1181" s="9"/>
      <c r="H1181" s="4" t="s">
        <v>120</v>
      </c>
      <c r="I1181" t="s">
        <v>136</v>
      </c>
      <c r="J1181" t="s">
        <v>1091</v>
      </c>
      <c r="P1181">
        <f t="shared" si="50"/>
        <v>1</v>
      </c>
      <c r="S1181" t="str">
        <f t="shared" si="51"/>
        <v>Dicymbium nigrum brevisetosum</v>
      </c>
    </row>
    <row r="1182" spans="2:19" ht="12.75">
      <c r="B1182" s="17"/>
      <c r="C1182" s="1" t="s">
        <v>2826</v>
      </c>
      <c r="D1182">
        <v>1</v>
      </c>
      <c r="F1182" s="9"/>
      <c r="H1182" s="4" t="s">
        <v>120</v>
      </c>
      <c r="I1182" t="s">
        <v>136</v>
      </c>
      <c r="J1182" t="s">
        <v>1091</v>
      </c>
      <c r="P1182">
        <f t="shared" si="50"/>
        <v>1</v>
      </c>
      <c r="S1182" t="str">
        <f t="shared" si="51"/>
        <v>Diplocephalus cristatus</v>
      </c>
    </row>
    <row r="1183" spans="2:19" ht="12.75">
      <c r="B1183" s="17"/>
      <c r="C1183" s="1" t="s">
        <v>2637</v>
      </c>
      <c r="D1183">
        <v>1</v>
      </c>
      <c r="F1183" s="9"/>
      <c r="H1183" s="4" t="s">
        <v>120</v>
      </c>
      <c r="I1183" t="s">
        <v>136</v>
      </c>
      <c r="J1183" t="s">
        <v>1091</v>
      </c>
      <c r="P1183">
        <f t="shared" si="50"/>
        <v>1</v>
      </c>
      <c r="S1183" t="str">
        <f t="shared" si="51"/>
        <v>Diplocephalus latifrons</v>
      </c>
    </row>
    <row r="1184" spans="2:16" ht="12.75">
      <c r="B1184" s="17"/>
      <c r="C1184" s="1" t="s">
        <v>2638</v>
      </c>
      <c r="D1184">
        <v>1</v>
      </c>
      <c r="F1184" s="9"/>
      <c r="H1184" s="4" t="s">
        <v>120</v>
      </c>
      <c r="I1184" t="s">
        <v>136</v>
      </c>
      <c r="J1184" t="s">
        <v>1091</v>
      </c>
      <c r="P1184">
        <f t="shared" si="50"/>
        <v>1</v>
      </c>
    </row>
    <row r="1185" spans="2:16" ht="12.75">
      <c r="B1185" s="17"/>
      <c r="C1185" s="1" t="s">
        <v>2639</v>
      </c>
      <c r="D1185">
        <v>1</v>
      </c>
      <c r="F1185" s="9"/>
      <c r="H1185" s="4" t="s">
        <v>120</v>
      </c>
      <c r="I1185" t="s">
        <v>136</v>
      </c>
      <c r="J1185" t="s">
        <v>1091</v>
      </c>
      <c r="P1185">
        <f t="shared" si="50"/>
        <v>1</v>
      </c>
    </row>
    <row r="1186" spans="2:16" ht="12.75">
      <c r="B1186" s="17"/>
      <c r="C1186" s="1" t="s">
        <v>2640</v>
      </c>
      <c r="D1186">
        <v>1</v>
      </c>
      <c r="F1186" s="9"/>
      <c r="H1186" s="4" t="s">
        <v>120</v>
      </c>
      <c r="I1186" t="s">
        <v>136</v>
      </c>
      <c r="J1186" t="s">
        <v>1091</v>
      </c>
      <c r="P1186">
        <f t="shared" si="50"/>
        <v>1</v>
      </c>
    </row>
    <row r="1187" spans="2:16" ht="12.75">
      <c r="B1187" s="17"/>
      <c r="C1187" s="1" t="s">
        <v>2641</v>
      </c>
      <c r="D1187">
        <v>1</v>
      </c>
      <c r="F1187" s="9"/>
      <c r="H1187" s="4" t="s">
        <v>120</v>
      </c>
      <c r="I1187" t="s">
        <v>136</v>
      </c>
      <c r="J1187" t="s">
        <v>1091</v>
      </c>
      <c r="P1187">
        <f t="shared" si="50"/>
        <v>1</v>
      </c>
    </row>
    <row r="1188" spans="2:19" ht="12.75">
      <c r="B1188" s="17"/>
      <c r="C1188" s="1" t="s">
        <v>2620</v>
      </c>
      <c r="D1188">
        <v>1</v>
      </c>
      <c r="F1188" s="9"/>
      <c r="H1188" s="4" t="s">
        <v>120</v>
      </c>
      <c r="I1188" t="s">
        <v>1097</v>
      </c>
      <c r="J1188" t="s">
        <v>1091</v>
      </c>
      <c r="P1188">
        <f t="shared" si="50"/>
        <v>1</v>
      </c>
      <c r="S1188" t="str">
        <f t="shared" si="51"/>
        <v>Drassodes cupreus</v>
      </c>
    </row>
    <row r="1189" spans="1:19" ht="12.75">
      <c r="A1189">
        <v>23787</v>
      </c>
      <c r="B1189" s="17" t="str">
        <f>HYPERLINK("http://observations.be/gebied/view/32595?from=2000-01-01&amp;to=2010-10-25&amp;sp="&amp;A1189,"Scheutbos")</f>
        <v>Scheutbos</v>
      </c>
      <c r="C1189" s="1" t="s">
        <v>1096</v>
      </c>
      <c r="D1189">
        <v>1</v>
      </c>
      <c r="H1189" s="4" t="s">
        <v>120</v>
      </c>
      <c r="I1189" t="s">
        <v>1097</v>
      </c>
      <c r="J1189" t="s">
        <v>1091</v>
      </c>
      <c r="K1189">
        <v>0</v>
      </c>
      <c r="P1189">
        <f t="shared" si="50"/>
        <v>1</v>
      </c>
      <c r="S1189" t="str">
        <f t="shared" si="51"/>
        <v>Drasyllus pusillus</v>
      </c>
    </row>
    <row r="1190" spans="2:19" ht="12.75">
      <c r="B1190" s="17" t="str">
        <f>HYPERLINK("http://observations.be/gebied/view/32595?from=2000-01-01&amp;to=2010-10-25&amp;sp="&amp;A1190,"Scheutbos")</f>
        <v>Scheutbos</v>
      </c>
      <c r="C1190" s="1" t="s">
        <v>1636</v>
      </c>
      <c r="D1190">
        <v>1</v>
      </c>
      <c r="H1190" s="4" t="s">
        <v>120</v>
      </c>
      <c r="I1190" t="s">
        <v>457</v>
      </c>
      <c r="K1190">
        <v>0</v>
      </c>
      <c r="P1190">
        <f t="shared" si="50"/>
        <v>1</v>
      </c>
      <c r="S1190" t="str">
        <f t="shared" si="51"/>
        <v>Enoplognatha latimana</v>
      </c>
    </row>
    <row r="1191" spans="1:19" ht="12.75">
      <c r="A1191">
        <v>8729</v>
      </c>
      <c r="B1191" s="17" t="str">
        <f>HYPERLINK("http://observations.be/gebied/view/32595?from=2000-01-01&amp;to=2010-10-25&amp;sp="&amp;A1191,"Scheutbos")</f>
        <v>Scheutbos</v>
      </c>
      <c r="C1191" s="1" t="s">
        <v>1637</v>
      </c>
      <c r="D1191">
        <v>1</v>
      </c>
      <c r="F1191" t="s">
        <v>244</v>
      </c>
      <c r="H1191" s="4" t="s">
        <v>120</v>
      </c>
      <c r="I1191" t="s">
        <v>457</v>
      </c>
      <c r="K1191">
        <v>1</v>
      </c>
      <c r="P1191">
        <f t="shared" si="50"/>
        <v>1</v>
      </c>
      <c r="S1191" t="str">
        <f t="shared" si="51"/>
        <v>Enoplognatha ovata</v>
      </c>
    </row>
    <row r="1192" spans="2:19" ht="12.75">
      <c r="B1192" s="17"/>
      <c r="C1192" s="1" t="s">
        <v>2683</v>
      </c>
      <c r="D1192">
        <v>1</v>
      </c>
      <c r="H1192" s="4" t="s">
        <v>120</v>
      </c>
      <c r="I1192" t="s">
        <v>457</v>
      </c>
      <c r="J1192" t="s">
        <v>1091</v>
      </c>
      <c r="P1192">
        <f t="shared" si="50"/>
        <v>1</v>
      </c>
      <c r="S1192" t="str">
        <f t="shared" si="51"/>
        <v>Enoplognatha thoracica</v>
      </c>
    </row>
    <row r="1193" spans="1:19" ht="12.75">
      <c r="A1193">
        <v>23966</v>
      </c>
      <c r="B1193" s="17" t="str">
        <f>HYPERLINK("http://observations.be/gebied/view/32595?from=2000-01-01&amp;to=2010-10-25&amp;sp="&amp;A1193,"Scheutbos")</f>
        <v>Scheutbos</v>
      </c>
      <c r="C1193" s="1" t="s">
        <v>1111</v>
      </c>
      <c r="D1193">
        <v>1</v>
      </c>
      <c r="F1193" t="s">
        <v>1750</v>
      </c>
      <c r="H1193" s="4" t="s">
        <v>120</v>
      </c>
      <c r="I1193" t="s">
        <v>457</v>
      </c>
      <c r="J1193" t="s">
        <v>1091</v>
      </c>
      <c r="K1193">
        <v>1</v>
      </c>
      <c r="P1193">
        <f t="shared" si="50"/>
        <v>1</v>
      </c>
      <c r="S1193" t="str">
        <f t="shared" si="51"/>
        <v>Episinus angulatus</v>
      </c>
    </row>
    <row r="1194" spans="2:19" ht="12.75">
      <c r="B1194" s="17"/>
      <c r="C1194" s="1" t="s">
        <v>2832</v>
      </c>
      <c r="D1194">
        <v>1</v>
      </c>
      <c r="H1194" s="4" t="s">
        <v>120</v>
      </c>
      <c r="I1194" t="s">
        <v>184</v>
      </c>
      <c r="J1194" t="s">
        <v>1091</v>
      </c>
      <c r="P1194">
        <f t="shared" si="50"/>
        <v>1</v>
      </c>
      <c r="S1194" t="str">
        <f t="shared" si="51"/>
        <v>Eratigena picta</v>
      </c>
    </row>
    <row r="1195" spans="1:19" ht="12.75">
      <c r="A1195">
        <v>24080</v>
      </c>
      <c r="B1195" s="17" t="str">
        <f>HYPERLINK("http://observations.be/gebied/view/32595?from=2000-01-01&amp;to=2010-10-25&amp;sp="&amp;A1195,"Scheutbos")</f>
        <v>Scheutbos</v>
      </c>
      <c r="C1195" s="1" t="s">
        <v>1098</v>
      </c>
      <c r="D1195">
        <v>1</v>
      </c>
      <c r="F1195" t="s">
        <v>1754</v>
      </c>
      <c r="H1195" s="4" t="s">
        <v>120</v>
      </c>
      <c r="I1195" t="s">
        <v>136</v>
      </c>
      <c r="J1195" t="s">
        <v>1091</v>
      </c>
      <c r="K1195">
        <v>1</v>
      </c>
      <c r="P1195">
        <f t="shared" si="50"/>
        <v>1</v>
      </c>
      <c r="S1195" t="str">
        <f t="shared" si="51"/>
        <v>Erigone atra</v>
      </c>
    </row>
    <row r="1196" spans="2:19" ht="12.75">
      <c r="B1196" s="17"/>
      <c r="C1196" s="1" t="s">
        <v>2642</v>
      </c>
      <c r="D1196">
        <v>1</v>
      </c>
      <c r="H1196" s="4" t="s">
        <v>120</v>
      </c>
      <c r="I1196" t="s">
        <v>136</v>
      </c>
      <c r="J1196" t="s">
        <v>1091</v>
      </c>
      <c r="P1196">
        <f t="shared" si="50"/>
        <v>1</v>
      </c>
      <c r="S1196" t="str">
        <f t="shared" si="51"/>
        <v>Erigone dentipalpis</v>
      </c>
    </row>
    <row r="1197" spans="2:19" ht="12.75">
      <c r="B1197" s="17"/>
      <c r="C1197" s="1" t="s">
        <v>2680</v>
      </c>
      <c r="D1197">
        <v>1</v>
      </c>
      <c r="H1197" s="4" t="s">
        <v>120</v>
      </c>
      <c r="I1197" t="s">
        <v>68</v>
      </c>
      <c r="J1197" t="s">
        <v>1091</v>
      </c>
      <c r="P1197">
        <f t="shared" si="50"/>
        <v>1</v>
      </c>
      <c r="S1197" t="str">
        <f t="shared" si="51"/>
        <v>Euophrys frontalis</v>
      </c>
    </row>
    <row r="1198" spans="2:19" ht="12.75">
      <c r="B1198" s="17"/>
      <c r="C1198" s="1" t="s">
        <v>2839</v>
      </c>
      <c r="D1198">
        <v>1</v>
      </c>
      <c r="H1198" s="4" t="s">
        <v>120</v>
      </c>
      <c r="I1198" t="s">
        <v>68</v>
      </c>
      <c r="J1198" t="s">
        <v>1091</v>
      </c>
      <c r="P1198">
        <f t="shared" si="50"/>
        <v>1</v>
      </c>
      <c r="S1198" t="str">
        <f t="shared" si="51"/>
        <v>Evarcha arcuata</v>
      </c>
    </row>
    <row r="1199" spans="2:19" ht="12.75">
      <c r="B1199" s="17"/>
      <c r="C1199" s="1" t="s">
        <v>2829</v>
      </c>
      <c r="D1199">
        <v>1</v>
      </c>
      <c r="H1199" s="4" t="s">
        <v>120</v>
      </c>
      <c r="I1199" t="s">
        <v>460</v>
      </c>
      <c r="J1199" t="s">
        <v>1091</v>
      </c>
      <c r="P1199">
        <f t="shared" si="50"/>
        <v>1</v>
      </c>
      <c r="S1199" t="str">
        <f t="shared" si="51"/>
        <v>Gibbaranea gibbosa</v>
      </c>
    </row>
    <row r="1200" spans="2:19" ht="12.75">
      <c r="B1200" s="17" t="str">
        <f>HYPERLINK("http://observations.be/gebied/view/32595?from=2000-01-01&amp;to=2010-10-25&amp;sp="&amp;A1200,"Scheutbos")</f>
        <v>Scheutbos</v>
      </c>
      <c r="C1200" s="1" t="s">
        <v>743</v>
      </c>
      <c r="D1200">
        <v>1</v>
      </c>
      <c r="F1200" t="s">
        <v>1768</v>
      </c>
      <c r="H1200" s="4" t="s">
        <v>120</v>
      </c>
      <c r="I1200" t="s">
        <v>136</v>
      </c>
      <c r="K1200">
        <v>0</v>
      </c>
      <c r="P1200">
        <f t="shared" si="50"/>
        <v>1</v>
      </c>
      <c r="S1200" t="str">
        <f t="shared" si="51"/>
        <v>Gnathonarium dentatum</v>
      </c>
    </row>
    <row r="1201" spans="2:19" ht="12.75">
      <c r="B1201" s="17"/>
      <c r="C1201" s="1" t="s">
        <v>2643</v>
      </c>
      <c r="D1201">
        <v>1</v>
      </c>
      <c r="H1201" s="4" t="s">
        <v>120</v>
      </c>
      <c r="I1201" t="s">
        <v>136</v>
      </c>
      <c r="J1201" t="s">
        <v>1091</v>
      </c>
      <c r="P1201">
        <f t="shared" si="50"/>
        <v>1</v>
      </c>
      <c r="S1201" t="str">
        <f t="shared" si="51"/>
        <v>Gongylidiellum vivum</v>
      </c>
    </row>
    <row r="1202" spans="1:19" ht="12.75">
      <c r="A1202">
        <v>24095</v>
      </c>
      <c r="B1202" s="17" t="str">
        <f>HYPERLINK("http://observations.be/gebied/view/32595?from=2000-01-01&amp;to=2010-10-25&amp;sp="&amp;A1202,"Scheutbos")</f>
        <v>Scheutbos</v>
      </c>
      <c r="C1202" s="1" t="s">
        <v>1099</v>
      </c>
      <c r="D1202">
        <v>1</v>
      </c>
      <c r="F1202" t="s">
        <v>1769</v>
      </c>
      <c r="H1202" s="4" t="s">
        <v>120</v>
      </c>
      <c r="I1202" t="s">
        <v>136</v>
      </c>
      <c r="J1202" t="s">
        <v>1091</v>
      </c>
      <c r="K1202">
        <v>1</v>
      </c>
      <c r="P1202">
        <f t="shared" si="50"/>
        <v>1</v>
      </c>
      <c r="S1202" t="str">
        <f t="shared" si="51"/>
        <v>Gongylidium rufipes</v>
      </c>
    </row>
    <row r="1203" spans="2:19" ht="12.75">
      <c r="B1203" s="17"/>
      <c r="C1203" s="1" t="s">
        <v>2625</v>
      </c>
      <c r="D1203">
        <v>1</v>
      </c>
      <c r="H1203" s="4" t="s">
        <v>120</v>
      </c>
      <c r="I1203" t="s">
        <v>2624</v>
      </c>
      <c r="J1203" t="s">
        <v>1091</v>
      </c>
      <c r="P1203">
        <f t="shared" si="50"/>
        <v>1</v>
      </c>
      <c r="S1203" t="str">
        <f t="shared" si="51"/>
        <v>Hahnia nava</v>
      </c>
    </row>
    <row r="1204" spans="1:19" ht="12.75">
      <c r="A1204">
        <v>23882</v>
      </c>
      <c r="B1204" s="17" t="str">
        <f>HYPERLINK("http://observations.be/gebied/view/32595?from=2000-01-01&amp;to=2010-10-25&amp;sp="&amp;A1204,"Scheutbos")</f>
        <v>Scheutbos</v>
      </c>
      <c r="C1204" s="1" t="s">
        <v>724</v>
      </c>
      <c r="D1204">
        <v>1</v>
      </c>
      <c r="F1204" t="s">
        <v>1776</v>
      </c>
      <c r="H1204" s="4" t="s">
        <v>120</v>
      </c>
      <c r="I1204" t="s">
        <v>68</v>
      </c>
      <c r="K1204">
        <v>1</v>
      </c>
      <c r="P1204">
        <f t="shared" si="50"/>
        <v>1</v>
      </c>
      <c r="S1204" t="str">
        <f t="shared" si="51"/>
        <v>Heliophanus auratus</v>
      </c>
    </row>
    <row r="1205" spans="1:19" ht="12.75">
      <c r="A1205">
        <v>19178</v>
      </c>
      <c r="B1205" s="17" t="str">
        <f>HYPERLINK("http://observations.be/gebied/view/32595?from=2000-01-01&amp;to=2010-10-25&amp;sp="&amp;A1205,"Scheutbos")</f>
        <v>Scheutbos</v>
      </c>
      <c r="C1205" s="1" t="s">
        <v>1107</v>
      </c>
      <c r="D1205">
        <v>1</v>
      </c>
      <c r="F1205" t="s">
        <v>1777</v>
      </c>
      <c r="H1205" s="4" t="s">
        <v>120</v>
      </c>
      <c r="I1205" t="s">
        <v>68</v>
      </c>
      <c r="J1205" t="s">
        <v>1091</v>
      </c>
      <c r="K1205">
        <v>1</v>
      </c>
      <c r="P1205">
        <f t="shared" si="50"/>
        <v>1</v>
      </c>
      <c r="S1205" t="str">
        <f t="shared" si="51"/>
        <v>Heliophanus cupreus</v>
      </c>
    </row>
    <row r="1206" spans="2:19" ht="12.75">
      <c r="B1206" s="17"/>
      <c r="C1206" s="13" t="s">
        <v>2320</v>
      </c>
      <c r="D1206">
        <v>1</v>
      </c>
      <c r="H1206" s="8" t="s">
        <v>120</v>
      </c>
      <c r="I1206" s="9" t="s">
        <v>136</v>
      </c>
      <c r="J1206" s="9" t="s">
        <v>1091</v>
      </c>
      <c r="K1206">
        <v>0</v>
      </c>
      <c r="P1206">
        <f t="shared" si="50"/>
        <v>1</v>
      </c>
      <c r="S1206" t="str">
        <f t="shared" si="51"/>
        <v>Hypomma bituberculatum</v>
      </c>
    </row>
    <row r="1207" spans="2:19" ht="12.75">
      <c r="B1207" s="17" t="str">
        <f>HYPERLINK("http://observations.be/gebied/view/32595?from=2000-01-01&amp;to=2010-10-25&amp;sp="&amp;A1207,"Scheutbos")</f>
        <v>Scheutbos</v>
      </c>
      <c r="C1207" s="2" t="s">
        <v>1227</v>
      </c>
      <c r="D1207">
        <v>1</v>
      </c>
      <c r="G1207" t="s">
        <v>593</v>
      </c>
      <c r="H1207" s="4" t="s">
        <v>120</v>
      </c>
      <c r="I1207" t="s">
        <v>331</v>
      </c>
      <c r="K1207">
        <v>0</v>
      </c>
      <c r="L1207">
        <v>1</v>
      </c>
      <c r="P1207">
        <f t="shared" si="50"/>
        <v>1</v>
      </c>
      <c r="S1207" t="str">
        <f t="shared" si="51"/>
        <v>Ixodes sp</v>
      </c>
    </row>
    <row r="1208" spans="2:19" ht="12.75">
      <c r="B1208" s="17" t="str">
        <f>HYPERLINK("http://observations.be/gebied/view/32595?from=2000-01-01&amp;to=2010-10-25&amp;sp="&amp;A1208,"Scheutbos")</f>
        <v>Scheutbos</v>
      </c>
      <c r="C1208" s="1" t="s">
        <v>1394</v>
      </c>
      <c r="D1208">
        <v>1</v>
      </c>
      <c r="F1208" t="s">
        <v>1790</v>
      </c>
      <c r="H1208" s="4" t="s">
        <v>120</v>
      </c>
      <c r="I1208" t="s">
        <v>460</v>
      </c>
      <c r="J1208" t="s">
        <v>1091</v>
      </c>
      <c r="K1208">
        <v>0</v>
      </c>
      <c r="P1208">
        <f t="shared" si="50"/>
        <v>1</v>
      </c>
      <c r="S1208" t="str">
        <f t="shared" si="51"/>
        <v>Larinioides cornutus</v>
      </c>
    </row>
    <row r="1209" spans="2:16" ht="12.75">
      <c r="B1209" s="17"/>
      <c r="C1209" s="1" t="s">
        <v>2618</v>
      </c>
      <c r="D1209">
        <v>1</v>
      </c>
      <c r="H1209" s="4" t="s">
        <v>120</v>
      </c>
      <c r="I1209" t="s">
        <v>742</v>
      </c>
      <c r="J1209" t="s">
        <v>1091</v>
      </c>
      <c r="P1209">
        <f t="shared" si="50"/>
        <v>1</v>
      </c>
    </row>
    <row r="1210" spans="2:16" ht="12.75">
      <c r="B1210" s="17"/>
      <c r="C1210" s="1" t="s">
        <v>2644</v>
      </c>
      <c r="D1210">
        <v>1</v>
      </c>
      <c r="H1210" s="4" t="s">
        <v>120</v>
      </c>
      <c r="I1210" t="s">
        <v>136</v>
      </c>
      <c r="J1210" t="s">
        <v>1091</v>
      </c>
      <c r="P1210">
        <f t="shared" si="50"/>
        <v>1</v>
      </c>
    </row>
    <row r="1211" spans="1:19" ht="12.75">
      <c r="A1211">
        <v>18911</v>
      </c>
      <c r="B1211" s="17" t="str">
        <f>HYPERLINK("http://observations.be/gebied/view/32595?from=2000-01-01&amp;to=2010-10-25&amp;sp="&amp;A1211,"Scheutbos")</f>
        <v>Scheutbos</v>
      </c>
      <c r="C1211" s="1" t="s">
        <v>135</v>
      </c>
      <c r="D1211">
        <v>1</v>
      </c>
      <c r="F1211" t="s">
        <v>1800</v>
      </c>
      <c r="G1211" t="s">
        <v>1801</v>
      </c>
      <c r="H1211" s="4" t="s">
        <v>120</v>
      </c>
      <c r="I1211" t="s">
        <v>136</v>
      </c>
      <c r="J1211" t="s">
        <v>1091</v>
      </c>
      <c r="K1211">
        <v>1</v>
      </c>
      <c r="P1211">
        <f aca="true" t="shared" si="53" ref="P1211:P1288">D1211</f>
        <v>1</v>
      </c>
      <c r="S1211" t="str">
        <f aca="true" t="shared" si="54" ref="S1211:S1288">C1211</f>
        <v>Linyphia triangularis</v>
      </c>
    </row>
    <row r="1212" spans="2:19" ht="12.75">
      <c r="B1212" s="17" t="str">
        <f>HYPERLINK("http://observations.be/gebied/view/32595?from=2000-01-01&amp;to=2010-10-25&amp;sp="&amp;A1212,"Scheutbos")</f>
        <v>Scheutbos</v>
      </c>
      <c r="C1212" s="1" t="s">
        <v>654</v>
      </c>
      <c r="D1212">
        <v>1</v>
      </c>
      <c r="H1212" s="4" t="s">
        <v>120</v>
      </c>
      <c r="I1212" t="s">
        <v>655</v>
      </c>
      <c r="K1212">
        <v>0</v>
      </c>
      <c r="P1212">
        <f t="shared" si="53"/>
        <v>1</v>
      </c>
      <c r="S1212" t="str">
        <f t="shared" si="54"/>
        <v>Liocranidae sp</v>
      </c>
    </row>
    <row r="1213" spans="2:16" ht="12.75">
      <c r="B1213" s="17"/>
      <c r="C1213" s="1" t="s">
        <v>2645</v>
      </c>
      <c r="D1213">
        <v>1</v>
      </c>
      <c r="H1213" s="4" t="s">
        <v>120</v>
      </c>
      <c r="I1213" t="s">
        <v>136</v>
      </c>
      <c r="J1213" t="s">
        <v>1091</v>
      </c>
      <c r="P1213">
        <f t="shared" si="53"/>
        <v>1</v>
      </c>
    </row>
    <row r="1214" spans="2:19" ht="12.75">
      <c r="B1214" s="17" t="str">
        <f>HYPERLINK("http://observations.be/gebied/view/32595?from=2000-01-01&amp;to=2010-10-25&amp;sp="&amp;A1214,"Scheutbos")</f>
        <v>Scheutbos</v>
      </c>
      <c r="C1214" s="1" t="s">
        <v>651</v>
      </c>
      <c r="D1214">
        <v>0</v>
      </c>
      <c r="E1214">
        <v>306</v>
      </c>
      <c r="F1214" t="s">
        <v>193</v>
      </c>
      <c r="H1214" s="4" t="s">
        <v>120</v>
      </c>
      <c r="I1214" t="s">
        <v>461</v>
      </c>
      <c r="K1214">
        <v>0</v>
      </c>
      <c r="P1214">
        <f t="shared" si="53"/>
        <v>0</v>
      </c>
      <c r="S1214" t="str">
        <f t="shared" si="54"/>
        <v>Lycosidae sp</v>
      </c>
    </row>
    <row r="1215" spans="2:16" ht="12.75">
      <c r="B1215" s="17"/>
      <c r="C1215" s="1" t="s">
        <v>2833</v>
      </c>
      <c r="D1215">
        <v>1</v>
      </c>
      <c r="H1215" s="4" t="s">
        <v>120</v>
      </c>
      <c r="I1215" t="s">
        <v>136</v>
      </c>
      <c r="J1215" t="s">
        <v>1091</v>
      </c>
      <c r="P1215">
        <f t="shared" si="53"/>
        <v>1</v>
      </c>
    </row>
    <row r="1216" spans="1:19" ht="12.75">
      <c r="A1216">
        <v>9385</v>
      </c>
      <c r="B1216" s="17" t="str">
        <f>HYPERLINK("http://observations.be/gebied/view/32595?from=2000-01-01&amp;to=2010-10-25&amp;sp="&amp;A1216,"Scheutbos")</f>
        <v>Scheutbos</v>
      </c>
      <c r="C1216" s="1" t="s">
        <v>652</v>
      </c>
      <c r="D1216">
        <v>1</v>
      </c>
      <c r="F1216" t="s">
        <v>1815</v>
      </c>
      <c r="G1216" t="s">
        <v>653</v>
      </c>
      <c r="H1216" s="4" t="s">
        <v>120</v>
      </c>
      <c r="I1216" t="s">
        <v>460</v>
      </c>
      <c r="K1216">
        <v>1</v>
      </c>
      <c r="P1216">
        <f t="shared" si="53"/>
        <v>1</v>
      </c>
      <c r="S1216" t="str">
        <f t="shared" si="54"/>
        <v>Mangora acalypha</v>
      </c>
    </row>
    <row r="1217" spans="1:19" ht="12.75">
      <c r="A1217">
        <v>8338</v>
      </c>
      <c r="B1217" s="17" t="str">
        <f>HYPERLINK("http://observations.be/gebied/view/32595?from=2000-01-01&amp;to=2010-10-25&amp;sp="&amp;A1217,"Scheutbos")</f>
        <v>Scheutbos</v>
      </c>
      <c r="C1217" s="1" t="s">
        <v>679</v>
      </c>
      <c r="D1217">
        <v>1</v>
      </c>
      <c r="F1217" t="s">
        <v>1817</v>
      </c>
      <c r="H1217" s="4" t="s">
        <v>120</v>
      </c>
      <c r="I1217" t="s">
        <v>68</v>
      </c>
      <c r="J1217" t="s">
        <v>1091</v>
      </c>
      <c r="K1217">
        <v>1</v>
      </c>
      <c r="P1217">
        <f t="shared" si="53"/>
        <v>1</v>
      </c>
      <c r="S1217" t="str">
        <f t="shared" si="54"/>
        <v>Marpissa muscosa</v>
      </c>
    </row>
    <row r="1218" spans="2:19" ht="12.75">
      <c r="B1218" s="17"/>
      <c r="C1218" s="1" t="s">
        <v>2646</v>
      </c>
      <c r="D1218">
        <v>1</v>
      </c>
      <c r="H1218" s="4" t="s">
        <v>120</v>
      </c>
      <c r="I1218" t="s">
        <v>136</v>
      </c>
      <c r="J1218" t="s">
        <v>1091</v>
      </c>
      <c r="P1218">
        <f t="shared" si="53"/>
        <v>1</v>
      </c>
      <c r="S1218" t="str">
        <f t="shared" si="54"/>
        <v>Maso sundevalli</v>
      </c>
    </row>
    <row r="1219" spans="2:19" ht="12.75">
      <c r="B1219" s="17"/>
      <c r="C1219" s="1" t="s">
        <v>2647</v>
      </c>
      <c r="D1219">
        <v>1</v>
      </c>
      <c r="H1219" s="4" t="s">
        <v>120</v>
      </c>
      <c r="I1219" t="s">
        <v>136</v>
      </c>
      <c r="J1219" t="s">
        <v>1091</v>
      </c>
      <c r="P1219">
        <f t="shared" si="53"/>
        <v>1</v>
      </c>
      <c r="S1219" t="str">
        <f t="shared" si="54"/>
        <v>Meioneta rurestris</v>
      </c>
    </row>
    <row r="1220" spans="2:19" ht="12.75">
      <c r="B1220" s="17"/>
      <c r="C1220" s="1" t="s">
        <v>2648</v>
      </c>
      <c r="D1220">
        <v>1</v>
      </c>
      <c r="H1220" s="4" t="s">
        <v>120</v>
      </c>
      <c r="I1220" t="s">
        <v>136</v>
      </c>
      <c r="J1220" t="s">
        <v>1091</v>
      </c>
      <c r="P1220">
        <f t="shared" si="53"/>
        <v>1</v>
      </c>
      <c r="S1220" t="str">
        <f t="shared" si="54"/>
        <v>Mermessus trilobatus</v>
      </c>
    </row>
    <row r="1221" spans="1:19" ht="12.75">
      <c r="A1221">
        <v>8731</v>
      </c>
      <c r="B1221" s="17" t="str">
        <f>HYPERLINK("http://observations.be/gebied/view/32595?from=2000-01-01&amp;to=2010-10-25&amp;sp="&amp;A1221,"Scheutbos")</f>
        <v>Scheutbos</v>
      </c>
      <c r="C1221" s="1" t="s">
        <v>1317</v>
      </c>
      <c r="D1221">
        <v>1</v>
      </c>
      <c r="F1221" t="s">
        <v>1826</v>
      </c>
      <c r="H1221" s="4" t="s">
        <v>120</v>
      </c>
      <c r="I1221" t="s">
        <v>114</v>
      </c>
      <c r="K1221">
        <v>1</v>
      </c>
      <c r="P1221">
        <f t="shared" si="53"/>
        <v>1</v>
      </c>
      <c r="S1221" t="str">
        <f t="shared" si="54"/>
        <v>Metellina (Meta) segmentata</v>
      </c>
    </row>
    <row r="1222" spans="1:19" ht="12.75">
      <c r="A1222">
        <v>8732</v>
      </c>
      <c r="B1222" s="17" t="str">
        <f>HYPERLINK("http://observations.be/gebied/view/32595?from=2000-01-01&amp;to=2010-10-25&amp;sp="&amp;A1222,"Scheutbos")</f>
        <v>Scheutbos</v>
      </c>
      <c r="C1222" s="1" t="s">
        <v>1108</v>
      </c>
      <c r="D1222">
        <v>1</v>
      </c>
      <c r="F1222" t="s">
        <v>1825</v>
      </c>
      <c r="H1222" s="4" t="s">
        <v>120</v>
      </c>
      <c r="I1222" t="s">
        <v>114</v>
      </c>
      <c r="J1222" t="s">
        <v>1091</v>
      </c>
      <c r="K1222">
        <v>1</v>
      </c>
      <c r="P1222">
        <f t="shared" si="53"/>
        <v>1</v>
      </c>
      <c r="S1222" t="str">
        <f t="shared" si="54"/>
        <v>Metellina mengei</v>
      </c>
    </row>
    <row r="1223" spans="2:19" ht="12.75">
      <c r="B1223" s="17"/>
      <c r="C1223" s="1" t="s">
        <v>2619</v>
      </c>
      <c r="D1223">
        <v>1</v>
      </c>
      <c r="H1223" s="4" t="s">
        <v>120</v>
      </c>
      <c r="I1223" t="s">
        <v>1097</v>
      </c>
      <c r="J1223" t="s">
        <v>1091</v>
      </c>
      <c r="P1223">
        <f t="shared" si="53"/>
        <v>1</v>
      </c>
      <c r="S1223" t="str">
        <f t="shared" si="54"/>
        <v>Micaria pulicaria</v>
      </c>
    </row>
    <row r="1224" spans="2:19" ht="12.75">
      <c r="B1224" s="17"/>
      <c r="C1224" s="1" t="s">
        <v>2649</v>
      </c>
      <c r="D1224">
        <v>1</v>
      </c>
      <c r="H1224" s="4" t="s">
        <v>120</v>
      </c>
      <c r="I1224" t="s">
        <v>136</v>
      </c>
      <c r="J1224" t="s">
        <v>1091</v>
      </c>
      <c r="P1224">
        <f t="shared" si="53"/>
        <v>1</v>
      </c>
      <c r="S1224" t="str">
        <f t="shared" si="54"/>
        <v>Micrargus herbigradus</v>
      </c>
    </row>
    <row r="1225" spans="2:19" ht="12.75">
      <c r="B1225" s="17"/>
      <c r="C1225" s="1" t="s">
        <v>2827</v>
      </c>
      <c r="D1225">
        <v>1</v>
      </c>
      <c r="H1225" s="4" t="s">
        <v>120</v>
      </c>
      <c r="I1225" t="s">
        <v>136</v>
      </c>
      <c r="J1225" t="s">
        <v>1091</v>
      </c>
      <c r="P1225">
        <f t="shared" si="53"/>
        <v>1</v>
      </c>
      <c r="S1225" t="str">
        <f t="shared" si="54"/>
        <v>Micrargus subaequalis</v>
      </c>
    </row>
    <row r="1226" spans="2:19" ht="12.75">
      <c r="B1226" s="17"/>
      <c r="C1226" s="1" t="s">
        <v>2650</v>
      </c>
      <c r="D1226">
        <v>1</v>
      </c>
      <c r="H1226" s="4" t="s">
        <v>120</v>
      </c>
      <c r="I1226" t="s">
        <v>136</v>
      </c>
      <c r="J1226" t="s">
        <v>1091</v>
      </c>
      <c r="P1226">
        <f t="shared" si="53"/>
        <v>1</v>
      </c>
      <c r="S1226" t="str">
        <f t="shared" si="54"/>
        <v>Microneta viaria</v>
      </c>
    </row>
    <row r="1227" spans="1:19" ht="12.75">
      <c r="A1227">
        <v>8726</v>
      </c>
      <c r="B1227" s="17" t="str">
        <f>HYPERLINK("http://observations.be/gebied/view/32595?from=2000-01-01&amp;to=2010-10-25&amp;sp="&amp;A1227,"Scheutbos")</f>
        <v>Scheutbos</v>
      </c>
      <c r="C1227" s="1" t="s">
        <v>1395</v>
      </c>
      <c r="D1227">
        <v>1</v>
      </c>
      <c r="F1227" t="s">
        <v>1827</v>
      </c>
      <c r="H1227" s="4" t="s">
        <v>120</v>
      </c>
      <c r="I1227" t="s">
        <v>656</v>
      </c>
      <c r="J1227" t="s">
        <v>1091</v>
      </c>
      <c r="K1227">
        <v>1</v>
      </c>
      <c r="P1227">
        <f t="shared" si="53"/>
        <v>1</v>
      </c>
      <c r="S1227" t="str">
        <f t="shared" si="54"/>
        <v>Misumena vatia</v>
      </c>
    </row>
    <row r="1228" spans="2:19" ht="12.75">
      <c r="B1228" s="17"/>
      <c r="C1228" s="1" t="s">
        <v>2651</v>
      </c>
      <c r="D1228">
        <v>1</v>
      </c>
      <c r="H1228" s="4" t="s">
        <v>120</v>
      </c>
      <c r="I1228" t="s">
        <v>136</v>
      </c>
      <c r="J1228" t="s">
        <v>1091</v>
      </c>
      <c r="P1228">
        <f t="shared" si="53"/>
        <v>1</v>
      </c>
      <c r="S1228" t="str">
        <f t="shared" si="54"/>
        <v>Monocephalus fuscipes</v>
      </c>
    </row>
    <row r="1229" spans="2:19" ht="12.75">
      <c r="B1229" s="17"/>
      <c r="C1229" s="1" t="s">
        <v>2090</v>
      </c>
      <c r="D1229">
        <v>1</v>
      </c>
      <c r="G1229" t="s">
        <v>2091</v>
      </c>
      <c r="H1229" s="4" t="s">
        <v>120</v>
      </c>
      <c r="I1229" t="s">
        <v>2092</v>
      </c>
      <c r="K1229">
        <v>1</v>
      </c>
      <c r="P1229">
        <f t="shared" si="53"/>
        <v>1</v>
      </c>
      <c r="S1229" t="str">
        <f t="shared" si="54"/>
        <v>Neobisium sp</v>
      </c>
    </row>
    <row r="1230" spans="2:19" ht="12.75">
      <c r="B1230" s="17"/>
      <c r="C1230" s="13" t="s">
        <v>2322</v>
      </c>
      <c r="D1230">
        <v>1</v>
      </c>
      <c r="H1230" s="8" t="s">
        <v>120</v>
      </c>
      <c r="I1230" s="9" t="s">
        <v>457</v>
      </c>
      <c r="J1230" s="9" t="s">
        <v>1091</v>
      </c>
      <c r="K1230">
        <v>0</v>
      </c>
      <c r="P1230">
        <f t="shared" si="53"/>
        <v>1</v>
      </c>
      <c r="S1230" t="str">
        <f t="shared" si="54"/>
        <v>Neottiura bimaculata</v>
      </c>
    </row>
    <row r="1231" spans="1:19" ht="12.75">
      <c r="A1231">
        <v>24141</v>
      </c>
      <c r="B1231" s="17" t="str">
        <f>HYPERLINK("http://observations.be/gebied/view/32595?from=2000-01-01&amp;to=2010-10-25&amp;sp="&amp;A1231,"Scheutbos")</f>
        <v>Scheutbos</v>
      </c>
      <c r="C1231" s="1" t="s">
        <v>1100</v>
      </c>
      <c r="D1231">
        <v>1</v>
      </c>
      <c r="F1231" t="s">
        <v>1841</v>
      </c>
      <c r="H1231" s="4" t="s">
        <v>120</v>
      </c>
      <c r="I1231" t="s">
        <v>136</v>
      </c>
      <c r="J1231" t="s">
        <v>1091</v>
      </c>
      <c r="K1231">
        <v>1</v>
      </c>
      <c r="P1231">
        <f t="shared" si="53"/>
        <v>1</v>
      </c>
      <c r="S1231" t="str">
        <f t="shared" si="54"/>
        <v>Neriene clathrata </v>
      </c>
    </row>
    <row r="1232" spans="2:19" ht="12.75">
      <c r="B1232" s="17"/>
      <c r="C1232" s="1" t="s">
        <v>2261</v>
      </c>
      <c r="D1232">
        <v>1</v>
      </c>
      <c r="H1232" s="4" t="s">
        <v>120</v>
      </c>
      <c r="I1232" t="s">
        <v>136</v>
      </c>
      <c r="J1232" t="s">
        <v>1091</v>
      </c>
      <c r="K1232">
        <v>0</v>
      </c>
      <c r="P1232">
        <f t="shared" si="53"/>
        <v>1</v>
      </c>
      <c r="S1232" t="str">
        <f t="shared" si="54"/>
        <v>Neriene furtiva</v>
      </c>
    </row>
    <row r="1233" spans="2:19" ht="12.75">
      <c r="B1233" s="17"/>
      <c r="C1233" s="1" t="s">
        <v>2262</v>
      </c>
      <c r="D1233">
        <v>1</v>
      </c>
      <c r="H1233" s="4" t="s">
        <v>120</v>
      </c>
      <c r="I1233" t="s">
        <v>136</v>
      </c>
      <c r="J1233" t="s">
        <v>1091</v>
      </c>
      <c r="K1233">
        <v>0</v>
      </c>
      <c r="P1233">
        <f t="shared" si="53"/>
        <v>1</v>
      </c>
      <c r="S1233" t="str">
        <f t="shared" si="54"/>
        <v>Neriene montana</v>
      </c>
    </row>
    <row r="1234" spans="2:19" ht="12.75">
      <c r="B1234" s="17"/>
      <c r="C1234" s="1" t="s">
        <v>2678</v>
      </c>
      <c r="D1234">
        <v>1</v>
      </c>
      <c r="H1234" s="4" t="s">
        <v>120</v>
      </c>
      <c r="I1234" t="s">
        <v>2679</v>
      </c>
      <c r="J1234" t="s">
        <v>1091</v>
      </c>
      <c r="P1234">
        <f t="shared" si="53"/>
        <v>1</v>
      </c>
      <c r="S1234" t="str">
        <f t="shared" si="54"/>
        <v>Nesticus cellulanus</v>
      </c>
    </row>
    <row r="1235" spans="2:19" ht="12.75">
      <c r="B1235" s="17" t="str">
        <f>HYPERLINK("http://observations.be/gebied/view/32595?from=2000-01-01&amp;to=2010-10-25&amp;sp="&amp;A1235,"Scheutbos")</f>
        <v>Scheutbos</v>
      </c>
      <c r="C1235" s="1" t="s">
        <v>741</v>
      </c>
      <c r="D1235">
        <v>1</v>
      </c>
      <c r="F1235" t="s">
        <v>1847</v>
      </c>
      <c r="H1235" s="4" t="s">
        <v>120</v>
      </c>
      <c r="I1235" t="s">
        <v>742</v>
      </c>
      <c r="K1235">
        <v>0</v>
      </c>
      <c r="P1235">
        <f t="shared" si="53"/>
        <v>1</v>
      </c>
      <c r="S1235" t="str">
        <f t="shared" si="54"/>
        <v>Nigma flavescens</v>
      </c>
    </row>
    <row r="1236" spans="2:19" ht="12.75">
      <c r="B1236" s="17" t="str">
        <f>HYPERLINK("http://observations.be/gebied/view/32595?from=2000-01-01&amp;to=2010-10-25&amp;sp="&amp;A1236,"Scheutbos")</f>
        <v>Scheutbos</v>
      </c>
      <c r="C1236" s="1" t="s">
        <v>1446</v>
      </c>
      <c r="D1236">
        <v>1</v>
      </c>
      <c r="F1236" t="s">
        <v>1848</v>
      </c>
      <c r="G1236" t="s">
        <v>1849</v>
      </c>
      <c r="H1236" s="4" t="s">
        <v>120</v>
      </c>
      <c r="I1236" t="s">
        <v>742</v>
      </c>
      <c r="J1236" t="s">
        <v>1091</v>
      </c>
      <c r="K1236">
        <v>0</v>
      </c>
      <c r="P1236">
        <f t="shared" si="53"/>
        <v>1</v>
      </c>
      <c r="S1236" t="str">
        <f t="shared" si="54"/>
        <v>Nigma walckenaeri</v>
      </c>
    </row>
    <row r="1237" spans="2:19" ht="12.75">
      <c r="B1237" s="17"/>
      <c r="C1237" s="1" t="s">
        <v>2830</v>
      </c>
      <c r="D1237">
        <v>1</v>
      </c>
      <c r="H1237" s="4" t="s">
        <v>120</v>
      </c>
      <c r="I1237" t="s">
        <v>460</v>
      </c>
      <c r="J1237" t="s">
        <v>1091</v>
      </c>
      <c r="P1237">
        <f t="shared" si="53"/>
        <v>1</v>
      </c>
      <c r="S1237" t="str">
        <f t="shared" si="54"/>
        <v>Nuctenea umbratica</v>
      </c>
    </row>
    <row r="1238" spans="2:19" ht="12.75">
      <c r="B1238" s="17"/>
      <c r="C1238" s="1" t="s">
        <v>2652</v>
      </c>
      <c r="D1238">
        <v>1</v>
      </c>
      <c r="H1238" s="4" t="s">
        <v>120</v>
      </c>
      <c r="I1238" t="s">
        <v>136</v>
      </c>
      <c r="J1238" t="s">
        <v>1091</v>
      </c>
      <c r="P1238">
        <f t="shared" si="53"/>
        <v>1</v>
      </c>
      <c r="S1238" t="str">
        <f t="shared" si="54"/>
        <v>Oedothorax fuscus</v>
      </c>
    </row>
    <row r="1239" spans="2:16" ht="12.75">
      <c r="B1239" s="17"/>
      <c r="C1239" s="1" t="s">
        <v>2653</v>
      </c>
      <c r="D1239">
        <v>1</v>
      </c>
      <c r="H1239" s="4" t="s">
        <v>120</v>
      </c>
      <c r="I1239" t="s">
        <v>136</v>
      </c>
      <c r="J1239" t="s">
        <v>1091</v>
      </c>
      <c r="P1239">
        <f t="shared" si="53"/>
        <v>1</v>
      </c>
    </row>
    <row r="1240" spans="2:16" ht="12.75">
      <c r="B1240" s="17"/>
      <c r="C1240" s="1" t="s">
        <v>2654</v>
      </c>
      <c r="D1240">
        <v>1</v>
      </c>
      <c r="H1240" s="4" t="s">
        <v>120</v>
      </c>
      <c r="I1240" t="s">
        <v>136</v>
      </c>
      <c r="J1240" t="s">
        <v>1091</v>
      </c>
      <c r="P1240">
        <f t="shared" si="53"/>
        <v>1</v>
      </c>
    </row>
    <row r="1241" spans="2:16" ht="12.75">
      <c r="B1241" s="17"/>
      <c r="C1241" s="1" t="s">
        <v>2821</v>
      </c>
      <c r="D1241">
        <v>1</v>
      </c>
      <c r="H1241" s="4" t="s">
        <v>120</v>
      </c>
      <c r="I1241" t="s">
        <v>136</v>
      </c>
      <c r="J1241" t="s">
        <v>1091</v>
      </c>
      <c r="P1241">
        <f t="shared" si="53"/>
        <v>1</v>
      </c>
    </row>
    <row r="1242" spans="1:19" ht="12.75">
      <c r="A1242">
        <v>8650</v>
      </c>
      <c r="B1242" s="17" t="str">
        <f>HYPERLINK("http://observations.be/gebied/view/32595?from=2000-01-01&amp;to=2010-10-25&amp;sp="&amp;A1242,"Scheutbos")</f>
        <v>Scheutbos</v>
      </c>
      <c r="C1242" s="1" t="s">
        <v>1178</v>
      </c>
      <c r="D1242">
        <v>1</v>
      </c>
      <c r="F1242" t="s">
        <v>1866</v>
      </c>
      <c r="H1242" s="4" t="s">
        <v>120</v>
      </c>
      <c r="I1242" t="s">
        <v>656</v>
      </c>
      <c r="J1242" t="s">
        <v>1091</v>
      </c>
      <c r="K1242">
        <v>1</v>
      </c>
      <c r="P1242">
        <f t="shared" si="53"/>
        <v>1</v>
      </c>
      <c r="S1242" t="str">
        <f t="shared" si="54"/>
        <v>Ozyptila praticola</v>
      </c>
    </row>
    <row r="1243" spans="2:16" ht="12.75">
      <c r="B1243" s="17"/>
      <c r="C1243" s="1" t="s">
        <v>2685</v>
      </c>
      <c r="D1243">
        <v>1</v>
      </c>
      <c r="H1243" s="4" t="s">
        <v>120</v>
      </c>
      <c r="I1243" t="s">
        <v>656</v>
      </c>
      <c r="J1243" t="s">
        <v>1091</v>
      </c>
      <c r="P1243">
        <f t="shared" si="53"/>
        <v>1</v>
      </c>
    </row>
    <row r="1244" spans="1:19" ht="12.75">
      <c r="A1244">
        <v>23995</v>
      </c>
      <c r="B1244" s="17" t="str">
        <f>HYPERLINK("http://observations.be/gebied/view/32595?from=2000-01-01&amp;to=2010-10-25&amp;sp="&amp;A1244,"Scheutbos")</f>
        <v>Scheutbos</v>
      </c>
      <c r="C1244" s="1" t="s">
        <v>738</v>
      </c>
      <c r="D1244">
        <v>1</v>
      </c>
      <c r="H1244" s="4" t="s">
        <v>120</v>
      </c>
      <c r="I1244" t="s">
        <v>114</v>
      </c>
      <c r="J1244" t="s">
        <v>1159</v>
      </c>
      <c r="K1244">
        <v>1</v>
      </c>
      <c r="P1244">
        <f t="shared" si="53"/>
        <v>1</v>
      </c>
      <c r="S1244" t="str">
        <f t="shared" si="54"/>
        <v>Pachygnatha clerckii</v>
      </c>
    </row>
    <row r="1245" spans="1:19" ht="12.75">
      <c r="A1245">
        <v>18667</v>
      </c>
      <c r="B1245" s="17" t="str">
        <f>HYPERLINK("http://observations.be/gebied/view/32595?from=2000-01-01&amp;to=2010-10-25&amp;sp="&amp;A1245,"Scheutbos")</f>
        <v>Scheutbos</v>
      </c>
      <c r="C1245" s="1" t="s">
        <v>739</v>
      </c>
      <c r="D1245">
        <v>1</v>
      </c>
      <c r="H1245" s="4" t="s">
        <v>120</v>
      </c>
      <c r="I1245" t="s">
        <v>114</v>
      </c>
      <c r="J1245" t="s">
        <v>1091</v>
      </c>
      <c r="K1245">
        <v>1</v>
      </c>
      <c r="P1245">
        <f t="shared" si="53"/>
        <v>1</v>
      </c>
      <c r="S1245" t="str">
        <f t="shared" si="54"/>
        <v>Pachygnatha degeerii</v>
      </c>
    </row>
    <row r="1246" spans="1:19" ht="12.75">
      <c r="A1246">
        <v>8859</v>
      </c>
      <c r="B1246" s="17" t="str">
        <f>HYPERLINK("http://observations.be/gebied/view/32595?from=2000-01-01&amp;to=2010-10-25&amp;sp="&amp;A1246,"Scheutbos")</f>
        <v>Scheutbos</v>
      </c>
      <c r="C1246" s="1" t="s">
        <v>1112</v>
      </c>
      <c r="D1246">
        <v>1</v>
      </c>
      <c r="F1246" t="s">
        <v>1867</v>
      </c>
      <c r="H1246" s="4" t="s">
        <v>120</v>
      </c>
      <c r="I1246" t="s">
        <v>457</v>
      </c>
      <c r="J1246" t="s">
        <v>1091</v>
      </c>
      <c r="K1246">
        <v>1</v>
      </c>
      <c r="P1246">
        <f t="shared" si="53"/>
        <v>1</v>
      </c>
      <c r="S1246" t="str">
        <f t="shared" si="54"/>
        <v>Paidiscura pallens</v>
      </c>
    </row>
    <row r="1247" spans="2:19" ht="12.75">
      <c r="B1247" s="17"/>
      <c r="C1247" s="1" t="s">
        <v>2655</v>
      </c>
      <c r="D1247">
        <v>1</v>
      </c>
      <c r="H1247" s="4" t="s">
        <v>120</v>
      </c>
      <c r="I1247" t="s">
        <v>136</v>
      </c>
      <c r="J1247" t="s">
        <v>1091</v>
      </c>
      <c r="P1247">
        <f t="shared" si="53"/>
        <v>1</v>
      </c>
      <c r="S1247" t="str">
        <f t="shared" si="54"/>
        <v>Palliduphantes insignis</v>
      </c>
    </row>
    <row r="1248" spans="2:16" ht="12.75">
      <c r="B1248" s="17"/>
      <c r="C1248" s="1" t="s">
        <v>2656</v>
      </c>
      <c r="D1248">
        <v>1</v>
      </c>
      <c r="H1248" s="4" t="s">
        <v>120</v>
      </c>
      <c r="I1248" t="s">
        <v>136</v>
      </c>
      <c r="J1248" t="s">
        <v>1091</v>
      </c>
      <c r="P1248">
        <f t="shared" si="53"/>
        <v>1</v>
      </c>
    </row>
    <row r="1249" spans="2:19" ht="12.75">
      <c r="B1249" s="17"/>
      <c r="C1249" s="1" t="s">
        <v>2256</v>
      </c>
      <c r="D1249">
        <v>1</v>
      </c>
      <c r="H1249" s="4" t="s">
        <v>120</v>
      </c>
      <c r="I1249" t="s">
        <v>457</v>
      </c>
      <c r="J1249" t="s">
        <v>1091</v>
      </c>
      <c r="K1249">
        <v>0</v>
      </c>
      <c r="P1249">
        <f t="shared" si="53"/>
        <v>1</v>
      </c>
      <c r="S1249" t="str">
        <f t="shared" si="54"/>
        <v>Parasteatoda lunata</v>
      </c>
    </row>
    <row r="1250" spans="2:19" ht="12.75">
      <c r="B1250" s="17"/>
      <c r="C1250" s="1" t="s">
        <v>2402</v>
      </c>
      <c r="D1250">
        <v>1</v>
      </c>
      <c r="H1250" s="4" t="s">
        <v>120</v>
      </c>
      <c r="I1250" t="s">
        <v>457</v>
      </c>
      <c r="J1250" t="s">
        <v>1091</v>
      </c>
      <c r="K1250">
        <v>0</v>
      </c>
      <c r="P1250">
        <f t="shared" si="53"/>
        <v>1</v>
      </c>
      <c r="S1250" t="str">
        <f t="shared" si="54"/>
        <v>Parasteatoda simulans</v>
      </c>
    </row>
    <row r="1251" spans="1:19" ht="12.75">
      <c r="A1251">
        <v>20983</v>
      </c>
      <c r="B1251" s="17" t="str">
        <f>HYPERLINK("http://observations.be/gebied/view/32595?from=2000-01-01&amp;to=2010-10-25&amp;sp="&amp;A1251,"Scheutbos")</f>
        <v>Scheutbos</v>
      </c>
      <c r="C1251" s="1" t="s">
        <v>1102</v>
      </c>
      <c r="D1251">
        <v>1</v>
      </c>
      <c r="F1251" t="s">
        <v>193</v>
      </c>
      <c r="H1251" s="4" t="s">
        <v>120</v>
      </c>
      <c r="I1251" t="s">
        <v>461</v>
      </c>
      <c r="J1251" t="s">
        <v>1091</v>
      </c>
      <c r="K1251">
        <v>1</v>
      </c>
      <c r="P1251">
        <f t="shared" si="53"/>
        <v>1</v>
      </c>
      <c r="S1251" t="str">
        <f t="shared" si="54"/>
        <v>Pardosa amentata</v>
      </c>
    </row>
    <row r="1252" spans="2:19" ht="12.75">
      <c r="B1252" s="17"/>
      <c r="C1252" s="1" t="s">
        <v>2674</v>
      </c>
      <c r="D1252">
        <v>1</v>
      </c>
      <c r="H1252" s="4" t="s">
        <v>120</v>
      </c>
      <c r="I1252" t="s">
        <v>461</v>
      </c>
      <c r="J1252" t="s">
        <v>1091</v>
      </c>
      <c r="P1252">
        <f t="shared" si="53"/>
        <v>1</v>
      </c>
      <c r="S1252" t="str">
        <f t="shared" si="54"/>
        <v>Pardosa palustris</v>
      </c>
    </row>
    <row r="1253" spans="2:19" ht="12.75">
      <c r="B1253" s="17"/>
      <c r="C1253" s="1" t="s">
        <v>2675</v>
      </c>
      <c r="D1253">
        <v>1</v>
      </c>
      <c r="H1253" s="4" t="s">
        <v>120</v>
      </c>
      <c r="I1253" t="s">
        <v>461</v>
      </c>
      <c r="J1253" t="s">
        <v>1091</v>
      </c>
      <c r="P1253">
        <f t="shared" si="53"/>
        <v>1</v>
      </c>
      <c r="S1253" t="str">
        <f t="shared" si="54"/>
        <v>Pardosa prativaga</v>
      </c>
    </row>
    <row r="1254" spans="2:19" ht="12.75">
      <c r="B1254" s="17"/>
      <c r="C1254" s="1" t="s">
        <v>2676</v>
      </c>
      <c r="D1254">
        <v>1</v>
      </c>
      <c r="H1254" s="4" t="s">
        <v>120</v>
      </c>
      <c r="I1254" t="s">
        <v>461</v>
      </c>
      <c r="J1254" t="s">
        <v>1091</v>
      </c>
      <c r="P1254">
        <f t="shared" si="53"/>
        <v>1</v>
      </c>
      <c r="S1254" t="str">
        <f t="shared" si="54"/>
        <v>Pardosa proxima</v>
      </c>
    </row>
    <row r="1255" spans="2:19" ht="12.75">
      <c r="B1255" s="17"/>
      <c r="C1255" s="13" t="s">
        <v>2321</v>
      </c>
      <c r="D1255">
        <v>1</v>
      </c>
      <c r="H1255" s="8" t="s">
        <v>120</v>
      </c>
      <c r="I1255" s="9" t="s">
        <v>461</v>
      </c>
      <c r="J1255" s="9" t="s">
        <v>1091</v>
      </c>
      <c r="K1255">
        <v>0</v>
      </c>
      <c r="P1255">
        <f t="shared" si="53"/>
        <v>1</v>
      </c>
      <c r="S1255" t="str">
        <f t="shared" si="54"/>
        <v>Pardosa pullata</v>
      </c>
    </row>
    <row r="1256" spans="2:19" ht="12.75">
      <c r="B1256" s="17" t="str">
        <f>HYPERLINK("http://observations.be/gebied/view/32595?from=2000-01-01&amp;to=2010-10-25&amp;sp="&amp;A1256,"Scheutbos")</f>
        <v>Scheutbos</v>
      </c>
      <c r="C1256" s="1" t="s">
        <v>683</v>
      </c>
      <c r="D1256">
        <v>0</v>
      </c>
      <c r="F1256" t="s">
        <v>1871</v>
      </c>
      <c r="H1256" s="4" t="s">
        <v>120</v>
      </c>
      <c r="I1256" t="s">
        <v>461</v>
      </c>
      <c r="K1256">
        <v>0</v>
      </c>
      <c r="P1256">
        <f t="shared" si="53"/>
        <v>0</v>
      </c>
      <c r="S1256" t="str">
        <f t="shared" si="54"/>
        <v>Pardosa sp</v>
      </c>
    </row>
    <row r="1257" spans="2:19" ht="12.75">
      <c r="B1257" s="17"/>
      <c r="C1257" s="1" t="s">
        <v>2657</v>
      </c>
      <c r="D1257">
        <v>1</v>
      </c>
      <c r="H1257" s="4" t="s">
        <v>120</v>
      </c>
      <c r="I1257" t="s">
        <v>136</v>
      </c>
      <c r="J1257" t="s">
        <v>1091</v>
      </c>
      <c r="P1257">
        <f t="shared" si="53"/>
        <v>1</v>
      </c>
      <c r="S1257" t="str">
        <f t="shared" si="54"/>
        <v>Pelecopsis parallela</v>
      </c>
    </row>
    <row r="1258" spans="1:19" ht="12.75">
      <c r="A1258">
        <v>20604</v>
      </c>
      <c r="B1258" s="17" t="str">
        <f>HYPERLINK("http://observations.be/gebied/view/32595?from=2000-01-01&amp;to=2010-10-25&amp;sp="&amp;A1258,"Scheutbos")</f>
        <v>Scheutbos</v>
      </c>
      <c r="C1258" s="1" t="s">
        <v>1104</v>
      </c>
      <c r="D1258">
        <v>1</v>
      </c>
      <c r="F1258" t="s">
        <v>1876</v>
      </c>
      <c r="H1258" s="4" t="s">
        <v>120</v>
      </c>
      <c r="I1258" t="s">
        <v>1105</v>
      </c>
      <c r="J1258" t="s">
        <v>1091</v>
      </c>
      <c r="K1258">
        <v>1</v>
      </c>
      <c r="P1258">
        <f t="shared" si="53"/>
        <v>1</v>
      </c>
      <c r="S1258" t="str">
        <f t="shared" si="54"/>
        <v>Philodromus albidus</v>
      </c>
    </row>
    <row r="1259" spans="2:19" ht="12.75">
      <c r="B1259" s="17"/>
      <c r="C1259" s="1" t="s">
        <v>2838</v>
      </c>
      <c r="D1259">
        <v>1</v>
      </c>
      <c r="H1259" s="4" t="s">
        <v>120</v>
      </c>
      <c r="I1259" t="s">
        <v>1105</v>
      </c>
      <c r="J1259" t="s">
        <v>1091</v>
      </c>
      <c r="P1259">
        <f t="shared" si="53"/>
        <v>1</v>
      </c>
      <c r="S1259" t="str">
        <f t="shared" si="54"/>
        <v>Philodromus aureolus</v>
      </c>
    </row>
    <row r="1260" spans="1:19" ht="12.75">
      <c r="A1260">
        <v>23859</v>
      </c>
      <c r="B1260" s="17" t="str">
        <f>HYPERLINK("http://observations.be/gebied/view/32595?from=2000-01-01&amp;to=2010-10-25&amp;sp="&amp;A1260,"Scheutbos")</f>
        <v>Scheutbos</v>
      </c>
      <c r="C1260" s="1" t="s">
        <v>1106</v>
      </c>
      <c r="D1260">
        <v>1</v>
      </c>
      <c r="F1260" t="s">
        <v>1877</v>
      </c>
      <c r="H1260" s="4" t="s">
        <v>120</v>
      </c>
      <c r="I1260" t="s">
        <v>1105</v>
      </c>
      <c r="J1260" t="s">
        <v>1091</v>
      </c>
      <c r="K1260">
        <v>1</v>
      </c>
      <c r="P1260">
        <f t="shared" si="53"/>
        <v>1</v>
      </c>
      <c r="S1260" t="str">
        <f t="shared" si="54"/>
        <v>Philodromus cespitum</v>
      </c>
    </row>
    <row r="1261" spans="2:19" ht="12.75">
      <c r="B1261" s="17"/>
      <c r="C1261" s="1" t="s">
        <v>2263</v>
      </c>
      <c r="D1261">
        <v>1</v>
      </c>
      <c r="H1261" s="4" t="s">
        <v>120</v>
      </c>
      <c r="I1261" t="s">
        <v>1105</v>
      </c>
      <c r="J1261" t="s">
        <v>1091</v>
      </c>
      <c r="K1261">
        <v>0</v>
      </c>
      <c r="P1261">
        <f t="shared" si="53"/>
        <v>1</v>
      </c>
      <c r="S1261" t="str">
        <f t="shared" si="54"/>
        <v>Philodromus dispar</v>
      </c>
    </row>
    <row r="1262" spans="2:19" ht="12.75">
      <c r="B1262" s="17" t="str">
        <f>HYPERLINK("http://observations.be/gebied/view/32595?from=2000-01-01&amp;to=2010-10-25&amp;sp="&amp;A1262,"Scheutbos")</f>
        <v>Scheutbos</v>
      </c>
      <c r="C1262" s="1" t="s">
        <v>72</v>
      </c>
      <c r="D1262">
        <v>0</v>
      </c>
      <c r="H1262" s="4" t="s">
        <v>120</v>
      </c>
      <c r="I1262" t="s">
        <v>1105</v>
      </c>
      <c r="K1262">
        <v>0</v>
      </c>
      <c r="P1262">
        <f t="shared" si="53"/>
        <v>0</v>
      </c>
      <c r="S1262" t="str">
        <f t="shared" si="54"/>
        <v>Philodromus sp (cespitum ou aureolus)</v>
      </c>
    </row>
    <row r="1263" spans="2:19" ht="12.75">
      <c r="B1263" s="17"/>
      <c r="C1263" s="1" t="s">
        <v>2681</v>
      </c>
      <c r="D1263">
        <v>1</v>
      </c>
      <c r="H1263" s="4" t="s">
        <v>120</v>
      </c>
      <c r="I1263" t="s">
        <v>68</v>
      </c>
      <c r="J1263" t="s">
        <v>1091</v>
      </c>
      <c r="P1263">
        <f t="shared" si="53"/>
        <v>1</v>
      </c>
      <c r="S1263" t="str">
        <f t="shared" si="54"/>
        <v>Phlegra fasciata</v>
      </c>
    </row>
    <row r="1264" spans="1:19" ht="12.75">
      <c r="A1264">
        <v>2260</v>
      </c>
      <c r="B1264" s="17" t="str">
        <f>HYPERLINK("http://observations.be/gebied/view/32595?from=2000-01-01&amp;to=2010-10-25&amp;sp="&amp;A1264,"Scheutbos")</f>
        <v>Scheutbos</v>
      </c>
      <c r="C1264" s="1" t="s">
        <v>1183</v>
      </c>
      <c r="D1264">
        <v>1</v>
      </c>
      <c r="F1264" t="s">
        <v>1879</v>
      </c>
      <c r="H1264" s="4" t="s">
        <v>120</v>
      </c>
      <c r="I1264" t="s">
        <v>1184</v>
      </c>
      <c r="K1264">
        <v>1</v>
      </c>
      <c r="P1264">
        <f t="shared" si="53"/>
        <v>1</v>
      </c>
      <c r="S1264" t="str">
        <f t="shared" si="54"/>
        <v>Pholcus phalangioides</v>
      </c>
    </row>
    <row r="1265" spans="2:19" ht="12.75">
      <c r="B1265" s="17"/>
      <c r="C1265" s="1" t="s">
        <v>2615</v>
      </c>
      <c r="D1265">
        <v>1</v>
      </c>
      <c r="H1265" s="4" t="s">
        <v>120</v>
      </c>
      <c r="I1265" t="s">
        <v>2616</v>
      </c>
      <c r="J1265" t="s">
        <v>1091</v>
      </c>
      <c r="P1265">
        <f t="shared" si="53"/>
        <v>1</v>
      </c>
      <c r="S1265" t="str">
        <f t="shared" si="54"/>
        <v>Phrurolithus festivus</v>
      </c>
    </row>
    <row r="1266" spans="1:19" ht="12.75">
      <c r="A1266">
        <v>23918</v>
      </c>
      <c r="B1266" s="17" t="str">
        <f>HYPERLINK("http://observations.be/gebied/view/32595?from=2000-01-01&amp;to=2010-10-25&amp;sp="&amp;A1266,"Scheutbos")</f>
        <v>Scheutbos</v>
      </c>
      <c r="C1266" s="1" t="s">
        <v>2822</v>
      </c>
      <c r="D1266">
        <v>1</v>
      </c>
      <c r="F1266" t="s">
        <v>1902</v>
      </c>
      <c r="H1266" s="4" t="s">
        <v>120</v>
      </c>
      <c r="I1266" t="s">
        <v>461</v>
      </c>
      <c r="J1266" t="s">
        <v>1091</v>
      </c>
      <c r="K1266">
        <v>1</v>
      </c>
      <c r="P1266">
        <f t="shared" si="53"/>
        <v>1</v>
      </c>
      <c r="S1266" t="str">
        <f t="shared" si="54"/>
        <v>Piratula hygrophila</v>
      </c>
    </row>
    <row r="1267" spans="1:19" ht="12.75">
      <c r="A1267">
        <v>23920</v>
      </c>
      <c r="B1267" s="17" t="str">
        <f>HYPERLINK("http://observations.be/gebied/view/32595?from=2000-01-01&amp;to=2010-10-25&amp;sp="&amp;A1267,"Scheutbos")</f>
        <v>Scheutbos</v>
      </c>
      <c r="C1267" s="1" t="s">
        <v>2823</v>
      </c>
      <c r="D1267">
        <v>1</v>
      </c>
      <c r="F1267" t="s">
        <v>1903</v>
      </c>
      <c r="H1267" s="4" t="s">
        <v>120</v>
      </c>
      <c r="I1267" t="s">
        <v>461</v>
      </c>
      <c r="J1267" t="s">
        <v>1091</v>
      </c>
      <c r="K1267">
        <v>1</v>
      </c>
      <c r="P1267">
        <f t="shared" si="53"/>
        <v>1</v>
      </c>
      <c r="S1267" t="str">
        <f t="shared" si="54"/>
        <v>Piratula latitans</v>
      </c>
    </row>
    <row r="1268" spans="1:19" ht="12.75">
      <c r="A1268">
        <v>19232</v>
      </c>
      <c r="B1268" s="17" t="str">
        <f>HYPERLINK("http://observations.be/gebied/view/32595?from=2000-01-01&amp;to=2010-10-25&amp;sp="&amp;A1268,"Scheutbos")</f>
        <v>Scheutbos</v>
      </c>
      <c r="C1268" s="1" t="s">
        <v>723</v>
      </c>
      <c r="D1268">
        <v>1</v>
      </c>
      <c r="F1268" t="s">
        <v>1904</v>
      </c>
      <c r="G1268" t="s">
        <v>245</v>
      </c>
      <c r="H1268" s="4" t="s">
        <v>120</v>
      </c>
      <c r="I1268" t="s">
        <v>461</v>
      </c>
      <c r="K1268">
        <v>1</v>
      </c>
      <c r="P1268">
        <f t="shared" si="53"/>
        <v>1</v>
      </c>
      <c r="S1268" t="str">
        <f t="shared" si="54"/>
        <v>Pirata piraticus</v>
      </c>
    </row>
    <row r="1269" spans="2:19" ht="12.75">
      <c r="B1269" s="17" t="str">
        <f>HYPERLINK("http://observations.be/gebied/view/32595?from=2000-01-01&amp;to=2010-10-25&amp;sp="&amp;A1269,"Scheutbos")</f>
        <v>Scheutbos</v>
      </c>
      <c r="C1269" s="1" t="s">
        <v>71</v>
      </c>
      <c r="D1269">
        <v>0</v>
      </c>
      <c r="F1269" t="s">
        <v>153</v>
      </c>
      <c r="G1269" t="s">
        <v>245</v>
      </c>
      <c r="H1269" s="4" t="s">
        <v>120</v>
      </c>
      <c r="I1269" t="s">
        <v>461</v>
      </c>
      <c r="K1269">
        <v>0</v>
      </c>
      <c r="P1269">
        <f t="shared" si="53"/>
        <v>0</v>
      </c>
      <c r="S1269" t="str">
        <f t="shared" si="54"/>
        <v>Pirata sp1</v>
      </c>
    </row>
    <row r="1270" spans="1:19" ht="12.75">
      <c r="A1270">
        <v>1460</v>
      </c>
      <c r="B1270" s="17" t="str">
        <f>HYPERLINK("http://observations.be/gebied/view/32595?from=2000-01-01&amp;to=2010-10-25&amp;sp="&amp;A1270,"Scheutbos")</f>
        <v>Scheutbos</v>
      </c>
      <c r="C1270" s="1" t="s">
        <v>137</v>
      </c>
      <c r="D1270">
        <v>1</v>
      </c>
      <c r="F1270" t="s">
        <v>1905</v>
      </c>
      <c r="G1270" t="s">
        <v>1906</v>
      </c>
      <c r="H1270" s="4" t="s">
        <v>120</v>
      </c>
      <c r="I1270" t="s">
        <v>138</v>
      </c>
      <c r="J1270" t="s">
        <v>1091</v>
      </c>
      <c r="K1270">
        <v>1</v>
      </c>
      <c r="P1270">
        <f t="shared" si="53"/>
        <v>1</v>
      </c>
      <c r="S1270" t="str">
        <f t="shared" si="54"/>
        <v>Pisaura mirabilis</v>
      </c>
    </row>
    <row r="1271" spans="2:19" ht="12.75">
      <c r="B1271" s="17"/>
      <c r="C1271" s="1" t="s">
        <v>2403</v>
      </c>
      <c r="D1271">
        <v>1</v>
      </c>
      <c r="H1271" s="4" t="s">
        <v>120</v>
      </c>
      <c r="I1271" t="s">
        <v>457</v>
      </c>
      <c r="J1271" t="s">
        <v>1091</v>
      </c>
      <c r="K1271">
        <v>0</v>
      </c>
      <c r="P1271">
        <f t="shared" si="53"/>
        <v>1</v>
      </c>
      <c r="S1271" t="str">
        <f t="shared" si="54"/>
        <v>Platnickina tincta</v>
      </c>
    </row>
    <row r="1272" spans="2:19" ht="12.75">
      <c r="B1272" s="17"/>
      <c r="C1272" s="1" t="s">
        <v>2658</v>
      </c>
      <c r="D1272">
        <v>1</v>
      </c>
      <c r="H1272" s="4" t="s">
        <v>120</v>
      </c>
      <c r="I1272" t="s">
        <v>136</v>
      </c>
      <c r="J1272" t="s">
        <v>1091</v>
      </c>
      <c r="P1272">
        <f t="shared" si="53"/>
        <v>1</v>
      </c>
      <c r="S1272" t="str">
        <f t="shared" si="54"/>
        <v>Pocadicnemis juncea</v>
      </c>
    </row>
    <row r="1273" spans="2:16" ht="12.75">
      <c r="B1273" s="17"/>
      <c r="C1273" s="1" t="s">
        <v>2659</v>
      </c>
      <c r="D1273">
        <v>1</v>
      </c>
      <c r="H1273" s="4" t="s">
        <v>120</v>
      </c>
      <c r="I1273" t="s">
        <v>136</v>
      </c>
      <c r="J1273" t="s">
        <v>1091</v>
      </c>
      <c r="P1273">
        <f t="shared" si="53"/>
        <v>1</v>
      </c>
    </row>
    <row r="1274" spans="2:16" ht="12.75">
      <c r="B1274" s="17"/>
      <c r="C1274" s="1" t="s">
        <v>2660</v>
      </c>
      <c r="D1274">
        <v>1</v>
      </c>
      <c r="H1274" s="4" t="s">
        <v>120</v>
      </c>
      <c r="I1274" t="s">
        <v>136</v>
      </c>
      <c r="J1274" t="s">
        <v>1091</v>
      </c>
      <c r="P1274">
        <f t="shared" si="53"/>
        <v>1</v>
      </c>
    </row>
    <row r="1275" spans="2:16" ht="12.75">
      <c r="B1275" s="17"/>
      <c r="C1275" s="1" t="s">
        <v>2684</v>
      </c>
      <c r="D1275">
        <v>1</v>
      </c>
      <c r="H1275" s="4" t="s">
        <v>120</v>
      </c>
      <c r="I1275" t="s">
        <v>457</v>
      </c>
      <c r="J1275" t="s">
        <v>1091</v>
      </c>
      <c r="P1275">
        <f t="shared" si="53"/>
        <v>1</v>
      </c>
    </row>
    <row r="1276" spans="1:19" ht="12.75">
      <c r="A1276">
        <v>23977</v>
      </c>
      <c r="B1276" s="17" t="str">
        <f>HYPERLINK("http://observations.be/gebied/view/32595?from=2000-01-01&amp;to=2010-10-25&amp;sp="&amp;A1276,"Scheutbos")</f>
        <v>Scheutbos</v>
      </c>
      <c r="C1276" s="1" t="s">
        <v>1114</v>
      </c>
      <c r="D1276">
        <v>1</v>
      </c>
      <c r="F1276" t="s">
        <v>1923</v>
      </c>
      <c r="H1276" s="4" t="s">
        <v>120</v>
      </c>
      <c r="I1276" t="s">
        <v>457</v>
      </c>
      <c r="J1276" t="s">
        <v>1091</v>
      </c>
      <c r="K1276">
        <v>1</v>
      </c>
      <c r="P1276">
        <f t="shared" si="53"/>
        <v>1</v>
      </c>
      <c r="S1276" t="str">
        <f t="shared" si="54"/>
        <v>Rugathodes instabilis</v>
      </c>
    </row>
    <row r="1277" spans="2:16" ht="12.75">
      <c r="B1277" s="17"/>
      <c r="C1277" s="1" t="s">
        <v>2661</v>
      </c>
      <c r="D1277">
        <v>1</v>
      </c>
      <c r="H1277" s="4" t="s">
        <v>120</v>
      </c>
      <c r="I1277" t="s">
        <v>136</v>
      </c>
      <c r="J1277" t="s">
        <v>1091</v>
      </c>
      <c r="P1277">
        <f t="shared" si="53"/>
        <v>1</v>
      </c>
    </row>
    <row r="1278" spans="2:19" ht="12.75">
      <c r="B1278" s="17" t="str">
        <f>HYPERLINK("http://observations.be/gebied/view/32595?from=2000-01-01&amp;to=2010-10-25&amp;sp="&amp;A1278,"Scheutbos")</f>
        <v>Scheutbos</v>
      </c>
      <c r="C1278" s="1" t="s">
        <v>1113</v>
      </c>
      <c r="D1278">
        <v>0</v>
      </c>
      <c r="H1278" s="4" t="s">
        <v>120</v>
      </c>
      <c r="I1278" t="s">
        <v>68</v>
      </c>
      <c r="K1278">
        <v>0</v>
      </c>
      <c r="P1278">
        <f t="shared" si="53"/>
        <v>0</v>
      </c>
      <c r="S1278" t="str">
        <f t="shared" si="54"/>
        <v>Salticidae sp</v>
      </c>
    </row>
    <row r="1279" spans="2:19" ht="12.75">
      <c r="B1279" s="17"/>
      <c r="C1279" s="1" t="s">
        <v>2463</v>
      </c>
      <c r="D1279">
        <v>1</v>
      </c>
      <c r="H1279" s="4" t="s">
        <v>120</v>
      </c>
      <c r="I1279" t="s">
        <v>68</v>
      </c>
      <c r="J1279" t="s">
        <v>1091</v>
      </c>
      <c r="K1279">
        <v>1</v>
      </c>
      <c r="P1279">
        <f t="shared" si="53"/>
        <v>1</v>
      </c>
      <c r="S1279" t="str">
        <f t="shared" si="54"/>
        <v>Salticus scenicus</v>
      </c>
    </row>
    <row r="1281" spans="2:19" ht="12.75">
      <c r="B1281" s="17"/>
      <c r="C1281" s="1" t="s">
        <v>2662</v>
      </c>
      <c r="D1281">
        <v>1</v>
      </c>
      <c r="H1281" s="4" t="s">
        <v>120</v>
      </c>
      <c r="I1281" t="s">
        <v>136</v>
      </c>
      <c r="J1281" t="s">
        <v>1091</v>
      </c>
      <c r="P1281">
        <f t="shared" si="53"/>
        <v>1</v>
      </c>
      <c r="S1281" t="str">
        <f t="shared" si="54"/>
        <v>Stemonyphantes lineatus</v>
      </c>
    </row>
    <row r="1282" spans="2:19" ht="12.75">
      <c r="B1282" s="17"/>
      <c r="C1282" s="1" t="s">
        <v>2663</v>
      </c>
      <c r="D1282">
        <v>1</v>
      </c>
      <c r="H1282" s="4" t="s">
        <v>120</v>
      </c>
      <c r="I1282" t="s">
        <v>136</v>
      </c>
      <c r="J1282" t="s">
        <v>1091</v>
      </c>
      <c r="P1282">
        <f t="shared" si="53"/>
        <v>1</v>
      </c>
      <c r="S1282" t="str">
        <f t="shared" si="54"/>
        <v>Tallusia experta</v>
      </c>
    </row>
    <row r="1283" spans="2:16" ht="12.75">
      <c r="B1283" s="17"/>
      <c r="C1283" s="1" t="s">
        <v>2664</v>
      </c>
      <c r="D1283">
        <v>1</v>
      </c>
      <c r="H1283" s="4" t="s">
        <v>120</v>
      </c>
      <c r="I1283" t="s">
        <v>136</v>
      </c>
      <c r="J1283" t="s">
        <v>1091</v>
      </c>
      <c r="P1283">
        <f t="shared" si="53"/>
        <v>1</v>
      </c>
    </row>
    <row r="1284" spans="1:19" ht="12.75">
      <c r="A1284">
        <v>24204</v>
      </c>
      <c r="B1284" s="17" t="str">
        <f>HYPERLINK("http://observations.be/gebied/view/32595?from=2000-01-01&amp;to=2010-10-25&amp;sp="&amp;A1284,"Scheutbos")</f>
        <v>Scheutbos</v>
      </c>
      <c r="C1284" s="1" t="s">
        <v>1101</v>
      </c>
      <c r="D1284">
        <v>1</v>
      </c>
      <c r="F1284" t="s">
        <v>1960</v>
      </c>
      <c r="H1284" s="4" t="s">
        <v>120</v>
      </c>
      <c r="I1284" t="s">
        <v>136</v>
      </c>
      <c r="J1284" t="s">
        <v>1091</v>
      </c>
      <c r="K1284">
        <v>1</v>
      </c>
      <c r="P1284">
        <f t="shared" si="53"/>
        <v>1</v>
      </c>
      <c r="S1284" t="str">
        <f t="shared" si="54"/>
        <v>Tenuiphantes tenuis</v>
      </c>
    </row>
    <row r="1285" spans="2:16" ht="12.75">
      <c r="B1285" s="17"/>
      <c r="C1285" s="1" t="s">
        <v>2665</v>
      </c>
      <c r="D1285">
        <v>1</v>
      </c>
      <c r="H1285" s="4" t="s">
        <v>120</v>
      </c>
      <c r="I1285" t="s">
        <v>136</v>
      </c>
      <c r="J1285" t="s">
        <v>1091</v>
      </c>
      <c r="P1285">
        <f t="shared" si="53"/>
        <v>1</v>
      </c>
    </row>
    <row r="1286" spans="1:19" ht="12.75">
      <c r="A1286">
        <v>8334</v>
      </c>
      <c r="B1286" s="17" t="str">
        <f>HYPERLINK("http://observations.be/gebied/view/32595?from=2000-01-01&amp;to=2010-10-25&amp;sp="&amp;A1286,"Scheutbos")</f>
        <v>Scheutbos</v>
      </c>
      <c r="C1286" s="1" t="s">
        <v>1393</v>
      </c>
      <c r="D1286">
        <v>1</v>
      </c>
      <c r="F1286" t="s">
        <v>1963</v>
      </c>
      <c r="H1286" s="4" t="s">
        <v>120</v>
      </c>
      <c r="I1286" t="s">
        <v>114</v>
      </c>
      <c r="J1286" t="s">
        <v>1091</v>
      </c>
      <c r="K1286">
        <v>1</v>
      </c>
      <c r="P1286">
        <f t="shared" si="53"/>
        <v>1</v>
      </c>
      <c r="S1286" t="str">
        <f t="shared" si="54"/>
        <v>Tetragnatha extensa</v>
      </c>
    </row>
    <row r="1287" spans="1:19" ht="12.75">
      <c r="A1287">
        <v>8603</v>
      </c>
      <c r="B1287" s="17" t="str">
        <f>HYPERLINK("http://observations.be/gebied/view/32595?from=2000-01-01&amp;to=2010-10-25&amp;sp="&amp;A1287,"Scheutbos")</f>
        <v>Scheutbos</v>
      </c>
      <c r="C1287" s="1" t="s">
        <v>1109</v>
      </c>
      <c r="D1287">
        <v>1</v>
      </c>
      <c r="F1287" t="s">
        <v>1964</v>
      </c>
      <c r="H1287" s="4" t="s">
        <v>120</v>
      </c>
      <c r="I1287" t="s">
        <v>114</v>
      </c>
      <c r="J1287" t="s">
        <v>1091</v>
      </c>
      <c r="K1287">
        <v>1</v>
      </c>
      <c r="P1287">
        <f t="shared" si="53"/>
        <v>1</v>
      </c>
      <c r="S1287" t="str">
        <f t="shared" si="54"/>
        <v>Tetragnatha montana</v>
      </c>
    </row>
    <row r="1288" spans="2:19" ht="12.75">
      <c r="B1288" s="17" t="str">
        <f>HYPERLINK("http://observations.be/gebied/view/32595?from=2000-01-01&amp;to=2010-10-25&amp;sp="&amp;A1288,"Scheutbos")</f>
        <v>Scheutbos</v>
      </c>
      <c r="C1288" s="1" t="s">
        <v>70</v>
      </c>
      <c r="D1288">
        <v>0</v>
      </c>
      <c r="F1288" t="s">
        <v>1965</v>
      </c>
      <c r="H1288" s="4" t="s">
        <v>120</v>
      </c>
      <c r="I1288" t="s">
        <v>114</v>
      </c>
      <c r="J1288" t="s">
        <v>1091</v>
      </c>
      <c r="K1288">
        <v>0</v>
      </c>
      <c r="L1288">
        <v>1</v>
      </c>
      <c r="P1288">
        <f t="shared" si="53"/>
        <v>0</v>
      </c>
      <c r="S1288" t="str">
        <f t="shared" si="54"/>
        <v>Tetragnatha sp</v>
      </c>
    </row>
    <row r="1289" spans="2:19" ht="13.5" customHeight="1">
      <c r="B1289" s="17" t="str">
        <f>HYPERLINK("http://observations.be/gebied/view/32595?from=2000-01-01&amp;to=2010-10-25&amp;sp="&amp;A1289,"Scheutbos")</f>
        <v>Scheutbos</v>
      </c>
      <c r="C1289" s="1" t="s">
        <v>725</v>
      </c>
      <c r="D1289">
        <v>1</v>
      </c>
      <c r="H1289" s="4" t="s">
        <v>120</v>
      </c>
      <c r="I1289" t="s">
        <v>457</v>
      </c>
      <c r="K1289">
        <v>0</v>
      </c>
      <c r="P1289">
        <f aca="true" t="shared" si="55" ref="P1289:P1305">D1289</f>
        <v>1</v>
      </c>
      <c r="S1289" t="str">
        <f aca="true" t="shared" si="56" ref="S1289:S1331">C1289</f>
        <v>Theridion tinctum</v>
      </c>
    </row>
    <row r="1290" spans="1:19" ht="12.75">
      <c r="A1290">
        <v>8730</v>
      </c>
      <c r="B1290" s="17" t="str">
        <f>HYPERLINK("http://observations.be/gebied/view/32595?from=2000-01-01&amp;to=2010-10-25&amp;sp="&amp;A1290,"Scheutbos")</f>
        <v>Scheutbos</v>
      </c>
      <c r="C1290" s="1" t="s">
        <v>1115</v>
      </c>
      <c r="D1290">
        <v>1</v>
      </c>
      <c r="F1290" t="s">
        <v>1967</v>
      </c>
      <c r="H1290" s="4" t="s">
        <v>120</v>
      </c>
      <c r="I1290" t="s">
        <v>457</v>
      </c>
      <c r="J1290" t="s">
        <v>1091</v>
      </c>
      <c r="K1290">
        <v>1</v>
      </c>
      <c r="P1290">
        <f t="shared" si="55"/>
        <v>1</v>
      </c>
      <c r="S1290" t="str">
        <f t="shared" si="56"/>
        <v>Theridion varians</v>
      </c>
    </row>
    <row r="1291" spans="2:19" ht="12.75">
      <c r="B1291" s="17"/>
      <c r="C1291" s="1" t="s">
        <v>2666</v>
      </c>
      <c r="D1291">
        <v>1</v>
      </c>
      <c r="H1291" s="4" t="s">
        <v>120</v>
      </c>
      <c r="I1291" t="s">
        <v>136</v>
      </c>
      <c r="J1291" t="s">
        <v>1091</v>
      </c>
      <c r="P1291">
        <f t="shared" si="55"/>
        <v>1</v>
      </c>
      <c r="S1291" t="str">
        <f t="shared" si="56"/>
        <v>Tiso vagans</v>
      </c>
    </row>
    <row r="1292" spans="2:19" ht="12.75">
      <c r="B1292" s="17"/>
      <c r="C1292" s="1" t="s">
        <v>2621</v>
      </c>
      <c r="D1292">
        <v>1</v>
      </c>
      <c r="H1292" s="4" t="s">
        <v>120</v>
      </c>
      <c r="I1292" t="s">
        <v>1097</v>
      </c>
      <c r="J1292" t="s">
        <v>1091</v>
      </c>
      <c r="P1292">
        <f t="shared" si="55"/>
        <v>1</v>
      </c>
      <c r="S1292" t="str">
        <f t="shared" si="56"/>
        <v>Trachyzelotes pedestris</v>
      </c>
    </row>
    <row r="1293" spans="2:19" ht="12.75">
      <c r="B1293" s="17"/>
      <c r="C1293" s="1" t="s">
        <v>2677</v>
      </c>
      <c r="D1293">
        <v>1</v>
      </c>
      <c r="H1293" s="4" t="s">
        <v>120</v>
      </c>
      <c r="I1293" t="s">
        <v>461</v>
      </c>
      <c r="J1293" t="s">
        <v>1091</v>
      </c>
      <c r="P1293">
        <f t="shared" si="55"/>
        <v>1</v>
      </c>
      <c r="S1293" t="str">
        <f t="shared" si="56"/>
        <v>Trochosa ruricola</v>
      </c>
    </row>
    <row r="1294" spans="1:19" ht="12.75">
      <c r="A1294">
        <v>23927</v>
      </c>
      <c r="B1294" s="17" t="str">
        <f>HYPERLINK("http://observations.be/gebied/view/32595?from=2000-01-01&amp;to=2010-10-25&amp;sp="&amp;A1294,"Scheutbos")</f>
        <v>Scheutbos</v>
      </c>
      <c r="C1294" s="1" t="s">
        <v>1103</v>
      </c>
      <c r="D1294">
        <v>1</v>
      </c>
      <c r="F1294" t="s">
        <v>1971</v>
      </c>
      <c r="H1294" s="4" t="s">
        <v>120</v>
      </c>
      <c r="I1294" t="s">
        <v>461</v>
      </c>
      <c r="J1294" t="s">
        <v>1091</v>
      </c>
      <c r="K1294">
        <v>1</v>
      </c>
      <c r="P1294">
        <f t="shared" si="55"/>
        <v>1</v>
      </c>
      <c r="S1294" t="str">
        <f t="shared" si="56"/>
        <v>Trochosa terricola</v>
      </c>
    </row>
    <row r="1295" spans="2:19" ht="12.75">
      <c r="B1295" s="17"/>
      <c r="C1295" s="1" t="s">
        <v>2667</v>
      </c>
      <c r="D1295">
        <v>1</v>
      </c>
      <c r="H1295" s="4" t="s">
        <v>120</v>
      </c>
      <c r="I1295" t="s">
        <v>136</v>
      </c>
      <c r="J1295" t="s">
        <v>1091</v>
      </c>
      <c r="P1295">
        <f t="shared" si="55"/>
        <v>1</v>
      </c>
      <c r="S1295" t="str">
        <f t="shared" si="56"/>
        <v>Troxochrus cirrifrons</v>
      </c>
    </row>
    <row r="1296" spans="2:19" ht="12.75">
      <c r="B1296" s="17"/>
      <c r="C1296" s="1" t="s">
        <v>2668</v>
      </c>
      <c r="D1296">
        <v>1</v>
      </c>
      <c r="H1296" s="4" t="s">
        <v>120</v>
      </c>
      <c r="I1296" t="s">
        <v>136</v>
      </c>
      <c r="J1296" t="s">
        <v>1091</v>
      </c>
      <c r="P1296">
        <f t="shared" si="55"/>
        <v>1</v>
      </c>
      <c r="S1296" t="str">
        <f t="shared" si="56"/>
        <v>Troxochrus scabriculus</v>
      </c>
    </row>
    <row r="1297" spans="2:19" ht="12.75">
      <c r="B1297" s="17"/>
      <c r="C1297" s="1" t="s">
        <v>2669</v>
      </c>
      <c r="D1297">
        <v>1</v>
      </c>
      <c r="H1297" s="4" t="s">
        <v>120</v>
      </c>
      <c r="I1297" t="s">
        <v>136</v>
      </c>
      <c r="J1297" t="s">
        <v>1091</v>
      </c>
      <c r="P1297">
        <f t="shared" si="55"/>
        <v>1</v>
      </c>
      <c r="S1297" t="str">
        <f t="shared" si="56"/>
        <v>Walckenaeria acuminata</v>
      </c>
    </row>
    <row r="1298" spans="2:16" ht="12.75">
      <c r="B1298" s="17"/>
      <c r="C1298" s="1" t="s">
        <v>2670</v>
      </c>
      <c r="D1298">
        <v>1</v>
      </c>
      <c r="H1298" s="4" t="s">
        <v>120</v>
      </c>
      <c r="I1298" t="s">
        <v>136</v>
      </c>
      <c r="J1298" t="s">
        <v>1091</v>
      </c>
      <c r="P1298">
        <f t="shared" si="55"/>
        <v>1</v>
      </c>
    </row>
    <row r="1299" spans="2:16" ht="12.75">
      <c r="B1299" s="17"/>
      <c r="C1299" s="1" t="s">
        <v>2671</v>
      </c>
      <c r="D1299">
        <v>1</v>
      </c>
      <c r="H1299" s="4" t="s">
        <v>120</v>
      </c>
      <c r="I1299" t="s">
        <v>136</v>
      </c>
      <c r="J1299" t="s">
        <v>1091</v>
      </c>
      <c r="P1299">
        <f t="shared" si="55"/>
        <v>1</v>
      </c>
    </row>
    <row r="1300" spans="2:16" ht="12.75">
      <c r="B1300" s="17"/>
      <c r="C1300" s="1" t="s">
        <v>2672</v>
      </c>
      <c r="D1300">
        <v>1</v>
      </c>
      <c r="H1300" s="4" t="s">
        <v>120</v>
      </c>
      <c r="I1300" t="s">
        <v>136</v>
      </c>
      <c r="J1300" t="s">
        <v>1091</v>
      </c>
      <c r="P1300">
        <f t="shared" si="55"/>
        <v>1</v>
      </c>
    </row>
    <row r="1301" spans="1:19" ht="12.75">
      <c r="A1301">
        <v>8416</v>
      </c>
      <c r="B1301" s="17" t="str">
        <f>HYPERLINK("http://observations.be/gebied/view/32595?from=2000-01-01&amp;to=2010-10-25&amp;sp="&amp;A1301,"Scheutbos")</f>
        <v>Scheutbos</v>
      </c>
      <c r="C1301" s="1" t="s">
        <v>1116</v>
      </c>
      <c r="D1301">
        <v>1</v>
      </c>
      <c r="F1301" t="s">
        <v>1988</v>
      </c>
      <c r="H1301" s="4" t="s">
        <v>120</v>
      </c>
      <c r="I1301" t="s">
        <v>656</v>
      </c>
      <c r="J1301" t="s">
        <v>1091</v>
      </c>
      <c r="K1301">
        <v>1</v>
      </c>
      <c r="P1301">
        <f t="shared" si="55"/>
        <v>1</v>
      </c>
      <c r="S1301" t="str">
        <f t="shared" si="56"/>
        <v>Xysticus cristatus</v>
      </c>
    </row>
    <row r="1302" spans="2:16" ht="12.75">
      <c r="B1302" s="17"/>
      <c r="C1302" s="1" t="s">
        <v>2686</v>
      </c>
      <c r="D1302">
        <v>1</v>
      </c>
      <c r="H1302" s="4" t="s">
        <v>120</v>
      </c>
      <c r="I1302" t="s">
        <v>656</v>
      </c>
      <c r="J1302" t="s">
        <v>1091</v>
      </c>
      <c r="P1302">
        <f t="shared" si="55"/>
        <v>1</v>
      </c>
    </row>
    <row r="1303" spans="2:19" ht="12.75">
      <c r="B1303" s="17" t="str">
        <f>HYPERLINK("http://observations.be/gebied/view/32595?from=2000-01-01&amp;to=2010-10-25&amp;sp="&amp;A1303,"Scheutbos")</f>
        <v>Scheutbos</v>
      </c>
      <c r="C1303" s="1" t="s">
        <v>1228</v>
      </c>
      <c r="D1303">
        <v>1</v>
      </c>
      <c r="F1303" t="s">
        <v>1989</v>
      </c>
      <c r="H1303" s="4" t="s">
        <v>120</v>
      </c>
      <c r="I1303" t="s">
        <v>656</v>
      </c>
      <c r="J1303" t="s">
        <v>1091</v>
      </c>
      <c r="K1303">
        <v>1</v>
      </c>
      <c r="L1303">
        <v>1</v>
      </c>
      <c r="P1303">
        <f t="shared" si="55"/>
        <v>1</v>
      </c>
      <c r="S1303" t="str">
        <f t="shared" si="56"/>
        <v>Xysticus ulmi</v>
      </c>
    </row>
    <row r="1304" spans="2:19" ht="12.75">
      <c r="B1304" s="17"/>
      <c r="C1304" s="1" t="s">
        <v>2622</v>
      </c>
      <c r="D1304">
        <v>1</v>
      </c>
      <c r="H1304" s="4" t="s">
        <v>120</v>
      </c>
      <c r="I1304" t="s">
        <v>1097</v>
      </c>
      <c r="J1304" t="s">
        <v>1091</v>
      </c>
      <c r="P1304">
        <f t="shared" si="55"/>
        <v>1</v>
      </c>
      <c r="S1304" t="str">
        <f t="shared" si="56"/>
        <v>Zelotes latreilli</v>
      </c>
    </row>
    <row r="1305" spans="1:19" ht="12.75">
      <c r="A1305">
        <v>9083</v>
      </c>
      <c r="B1305" s="17" t="str">
        <f aca="true" t="shared" si="57" ref="B1305:B1315">HYPERLINK("http://observations.be/gebied/view/32595?from=2000-01-01&amp;to=2010-10-25&amp;sp="&amp;A1305,"Scheutbos")</f>
        <v>Scheutbos</v>
      </c>
      <c r="C1305" s="1" t="s">
        <v>1387</v>
      </c>
      <c r="D1305">
        <v>1</v>
      </c>
      <c r="F1305" t="s">
        <v>1662</v>
      </c>
      <c r="G1305" t="s">
        <v>1661</v>
      </c>
      <c r="H1305" s="4" t="s">
        <v>121</v>
      </c>
      <c r="K1305">
        <v>1</v>
      </c>
      <c r="P1305">
        <f t="shared" si="55"/>
        <v>1</v>
      </c>
      <c r="S1305" t="str">
        <f t="shared" si="56"/>
        <v>Asellus aquaticus</v>
      </c>
    </row>
    <row r="1306" spans="1:19" ht="12.75">
      <c r="A1306">
        <v>8789</v>
      </c>
      <c r="B1306" s="17" t="str">
        <f t="shared" si="57"/>
        <v>Scheutbos</v>
      </c>
      <c r="C1306" s="1" t="s">
        <v>430</v>
      </c>
      <c r="D1306">
        <v>1</v>
      </c>
      <c r="F1306" s="9" t="s">
        <v>1668</v>
      </c>
      <c r="G1306" t="s">
        <v>431</v>
      </c>
      <c r="H1306" s="4" t="s">
        <v>121</v>
      </c>
      <c r="I1306" t="s">
        <v>1217</v>
      </c>
      <c r="K1306">
        <v>1</v>
      </c>
      <c r="S1306" t="str">
        <f t="shared" si="56"/>
        <v>Blaniulus guttulatus</v>
      </c>
    </row>
    <row r="1307" spans="2:19" ht="12.75">
      <c r="B1307" s="17" t="str">
        <f t="shared" si="57"/>
        <v>Scheutbos</v>
      </c>
      <c r="C1307" s="1" t="s">
        <v>1363</v>
      </c>
      <c r="D1307">
        <v>1</v>
      </c>
      <c r="H1307" s="4" t="s">
        <v>121</v>
      </c>
      <c r="I1307" t="s">
        <v>1361</v>
      </c>
      <c r="J1307" t="s">
        <v>1362</v>
      </c>
      <c r="K1307">
        <v>0</v>
      </c>
      <c r="S1307" t="str">
        <f t="shared" si="56"/>
        <v>Cryptos sp (90%)</v>
      </c>
    </row>
    <row r="1308" spans="2:19" ht="12.75">
      <c r="B1308" s="17" t="str">
        <f t="shared" si="57"/>
        <v>Scheutbos</v>
      </c>
      <c r="C1308" s="1" t="s">
        <v>1008</v>
      </c>
      <c r="D1308">
        <v>1</v>
      </c>
      <c r="H1308" s="4" t="s">
        <v>121</v>
      </c>
      <c r="I1308" t="s">
        <v>1210</v>
      </c>
      <c r="K1308">
        <v>0</v>
      </c>
      <c r="S1308" t="str">
        <f t="shared" si="56"/>
        <v>Cyclops sp</v>
      </c>
    </row>
    <row r="1309" spans="2:19" ht="12.75">
      <c r="B1309" s="17" t="str">
        <f t="shared" si="57"/>
        <v>Scheutbos</v>
      </c>
      <c r="C1309" s="1" t="s">
        <v>234</v>
      </c>
      <c r="D1309">
        <v>1</v>
      </c>
      <c r="F1309" t="s">
        <v>666</v>
      </c>
      <c r="G1309" t="s">
        <v>31</v>
      </c>
      <c r="H1309" s="4" t="s">
        <v>121</v>
      </c>
      <c r="I1309" t="s">
        <v>1211</v>
      </c>
      <c r="K1309">
        <v>0</v>
      </c>
      <c r="S1309" t="str">
        <f t="shared" si="56"/>
        <v>Gammarus pulex</v>
      </c>
    </row>
    <row r="1310" spans="1:19" ht="12.75">
      <c r="A1310">
        <v>1735</v>
      </c>
      <c r="B1310" s="17" t="str">
        <f t="shared" si="57"/>
        <v>Scheutbos</v>
      </c>
      <c r="C1310" s="1" t="s">
        <v>744</v>
      </c>
      <c r="D1310">
        <v>1</v>
      </c>
      <c r="F1310" t="s">
        <v>745</v>
      </c>
      <c r="G1310" t="s">
        <v>746</v>
      </c>
      <c r="H1310" s="4" t="s">
        <v>121</v>
      </c>
      <c r="I1310" t="s">
        <v>1212</v>
      </c>
      <c r="J1310" t="s">
        <v>1159</v>
      </c>
      <c r="K1310">
        <v>1</v>
      </c>
      <c r="S1310" t="str">
        <f t="shared" si="56"/>
        <v>Oniscus asellus</v>
      </c>
    </row>
    <row r="1311" spans="1:19" ht="12.75">
      <c r="A1311">
        <v>26692</v>
      </c>
      <c r="B1311" s="17" t="str">
        <f t="shared" si="57"/>
        <v>Scheutbos</v>
      </c>
      <c r="C1311" s="1" t="s">
        <v>2730</v>
      </c>
      <c r="D1311">
        <v>1</v>
      </c>
      <c r="F1311" t="s">
        <v>1859</v>
      </c>
      <c r="G1311" t="s">
        <v>529</v>
      </c>
      <c r="H1311" s="4" t="s">
        <v>121</v>
      </c>
      <c r="I1311" t="s">
        <v>590</v>
      </c>
      <c r="J1311" t="s">
        <v>1432</v>
      </c>
      <c r="K1311">
        <v>1</v>
      </c>
      <c r="P1311">
        <v>1</v>
      </c>
      <c r="S1311" t="str">
        <f t="shared" si="56"/>
        <v>Leiobunum rotundum</v>
      </c>
    </row>
    <row r="1312" spans="1:19" ht="12.75">
      <c r="A1312">
        <v>8709</v>
      </c>
      <c r="B1312" s="17" t="str">
        <f t="shared" si="57"/>
        <v>Scheutbos</v>
      </c>
      <c r="C1312" s="1" t="s">
        <v>1144</v>
      </c>
      <c r="D1312">
        <v>1</v>
      </c>
      <c r="F1312" t="s">
        <v>1878</v>
      </c>
      <c r="G1312" t="s">
        <v>1145</v>
      </c>
      <c r="H1312" s="4" t="s">
        <v>121</v>
      </c>
      <c r="I1312" t="s">
        <v>1213</v>
      </c>
      <c r="J1312" t="s">
        <v>1140</v>
      </c>
      <c r="K1312">
        <v>1</v>
      </c>
      <c r="S1312" t="str">
        <f t="shared" si="56"/>
        <v>Philoscia muscorum</v>
      </c>
    </row>
    <row r="1313" spans="1:19" ht="12.75">
      <c r="A1313">
        <v>27245</v>
      </c>
      <c r="B1313" s="17" t="str">
        <f t="shared" si="57"/>
        <v>Scheutbos</v>
      </c>
      <c r="C1313" s="1" t="s">
        <v>57</v>
      </c>
      <c r="D1313">
        <v>1</v>
      </c>
      <c r="F1313" t="s">
        <v>559</v>
      </c>
      <c r="G1313" t="s">
        <v>560</v>
      </c>
      <c r="H1313" s="4" t="s">
        <v>121</v>
      </c>
      <c r="I1313" t="s">
        <v>1214</v>
      </c>
      <c r="K1313">
        <v>1</v>
      </c>
      <c r="S1313" t="str">
        <f t="shared" si="56"/>
        <v>Polydesmus sp</v>
      </c>
    </row>
    <row r="1314" spans="1:19" ht="12.75">
      <c r="A1314">
        <v>7758</v>
      </c>
      <c r="B1314" s="17" t="str">
        <f t="shared" si="57"/>
        <v>Scheutbos</v>
      </c>
      <c r="C1314" s="1" t="s">
        <v>312</v>
      </c>
      <c r="D1314">
        <v>1</v>
      </c>
      <c r="E1314">
        <v>300</v>
      </c>
      <c r="F1314" t="s">
        <v>561</v>
      </c>
      <c r="G1314" t="s">
        <v>429</v>
      </c>
      <c r="H1314" s="4" t="s">
        <v>121</v>
      </c>
      <c r="I1314" t="s">
        <v>1212</v>
      </c>
      <c r="J1314" t="s">
        <v>1140</v>
      </c>
      <c r="K1314">
        <v>1</v>
      </c>
      <c r="S1314" t="str">
        <f t="shared" si="56"/>
        <v>Porcellio scaber</v>
      </c>
    </row>
    <row r="1315" spans="1:19" ht="12.75">
      <c r="A1315">
        <v>26679</v>
      </c>
      <c r="B1315" s="17" t="str">
        <f t="shared" si="57"/>
        <v>Scheutbos</v>
      </c>
      <c r="C1315" s="1" t="s">
        <v>2731</v>
      </c>
      <c r="D1315">
        <v>1</v>
      </c>
      <c r="F1315" t="s">
        <v>1922</v>
      </c>
      <c r="H1315" s="4" t="s">
        <v>121</v>
      </c>
      <c r="I1315" t="s">
        <v>657</v>
      </c>
      <c r="J1315" t="s">
        <v>1432</v>
      </c>
      <c r="K1315">
        <v>1</v>
      </c>
      <c r="P1315">
        <v>1</v>
      </c>
      <c r="S1315" t="str">
        <f t="shared" si="56"/>
        <v>Phalangium opilio</v>
      </c>
    </row>
    <row r="1316" spans="2:19" ht="12.75">
      <c r="B1316" s="17"/>
      <c r="C1316" s="1" t="s">
        <v>2725</v>
      </c>
      <c r="D1316">
        <v>1</v>
      </c>
      <c r="H1316" s="4" t="s">
        <v>121</v>
      </c>
      <c r="I1316" t="s">
        <v>2726</v>
      </c>
      <c r="J1316" t="s">
        <v>1432</v>
      </c>
      <c r="K1316">
        <v>1</v>
      </c>
      <c r="S1316" t="str">
        <f t="shared" si="56"/>
        <v>Schendyla nemorensis</v>
      </c>
    </row>
    <row r="1317" spans="2:19" ht="12.75">
      <c r="B1317" s="17" t="str">
        <f>HYPERLINK("http://observations.be/gebied/view/32595?from=2000-01-01&amp;to=2010-10-25&amp;sp="&amp;A1317,"Scheutbos")</f>
        <v>Scheutbos</v>
      </c>
      <c r="C1317" s="1" t="s">
        <v>186</v>
      </c>
      <c r="D1317">
        <v>1</v>
      </c>
      <c r="E1317">
        <v>299</v>
      </c>
      <c r="H1317" s="4" t="s">
        <v>121</v>
      </c>
      <c r="I1317" t="s">
        <v>1215</v>
      </c>
      <c r="K1317">
        <v>0</v>
      </c>
      <c r="S1317" t="str">
        <f t="shared" si="56"/>
        <v>Tachypodoiulus albipes</v>
      </c>
    </row>
    <row r="1318" spans="1:19" ht="12.75">
      <c r="A1318">
        <v>8912</v>
      </c>
      <c r="B1318" s="17" t="str">
        <f>HYPERLINK("http://observations.be/gebied/view/32595?from=2000-01-01&amp;to=2010-10-25&amp;sp="&amp;A1318,"Scheutbos")</f>
        <v>Scheutbos</v>
      </c>
      <c r="C1318" s="1" t="s">
        <v>1318</v>
      </c>
      <c r="D1318">
        <v>1</v>
      </c>
      <c r="F1318" t="s">
        <v>1956</v>
      </c>
      <c r="H1318" s="4" t="s">
        <v>121</v>
      </c>
      <c r="I1318" t="s">
        <v>1215</v>
      </c>
      <c r="K1318">
        <v>1</v>
      </c>
      <c r="S1318" t="str">
        <f t="shared" si="56"/>
        <v>Tachypodoiulus niger</v>
      </c>
    </row>
    <row r="1319" spans="1:19" ht="12.75">
      <c r="A1319">
        <v>21087</v>
      </c>
      <c r="B1319" s="17" t="str">
        <f>HYPERLINK("http://observations.be/gebied/view/32595?from=2000-01-01&amp;to=2010-10-25&amp;sp="&amp;A1319,"Scheutbos")</f>
        <v>Scheutbos</v>
      </c>
      <c r="C1319" s="1" t="s">
        <v>56</v>
      </c>
      <c r="D1319">
        <v>1</v>
      </c>
      <c r="F1319" t="s">
        <v>240</v>
      </c>
      <c r="G1319" t="s">
        <v>628</v>
      </c>
      <c r="H1319" s="4" t="s">
        <v>121</v>
      </c>
      <c r="I1319" t="s">
        <v>1216</v>
      </c>
      <c r="K1319">
        <v>1</v>
      </c>
      <c r="S1319" t="str">
        <f t="shared" si="56"/>
        <v>Trichoniscus pusillus</v>
      </c>
    </row>
    <row r="1320" spans="2:19" ht="12.75">
      <c r="B1320" s="17" t="str">
        <f>HYPERLINK("http://observations.be/gebied/view/32595?from=2000-01-01&amp;to=2010-10-25&amp;sp="&amp;A1320,"Scheutbos")</f>
        <v>Scheutbos</v>
      </c>
      <c r="C1320" s="2" t="s">
        <v>519</v>
      </c>
      <c r="D1320">
        <v>1</v>
      </c>
      <c r="F1320" t="s">
        <v>591</v>
      </c>
      <c r="G1320" t="s">
        <v>594</v>
      </c>
      <c r="H1320" s="4" t="s">
        <v>121</v>
      </c>
      <c r="I1320" t="s">
        <v>592</v>
      </c>
      <c r="L1320">
        <v>1</v>
      </c>
      <c r="P1320">
        <v>1</v>
      </c>
      <c r="S1320" t="str">
        <f t="shared" si="56"/>
        <v>Trombidium autumnalis</v>
      </c>
    </row>
    <row r="1321" spans="2:19" ht="12.75">
      <c r="B1321" s="17" t="str">
        <f aca="true" t="shared" si="58" ref="B1321:B1331">HYPERLINK("http://observations.be/gebied/view/32595?from=2000-01-01&amp;to=2010-10-25&amp;sp="&amp;A1321,"Scheutbos")</f>
        <v>Scheutbos</v>
      </c>
      <c r="C1321" s="1" t="s">
        <v>582</v>
      </c>
      <c r="D1321">
        <v>1</v>
      </c>
      <c r="E1321">
        <v>272</v>
      </c>
      <c r="F1321" t="s">
        <v>99</v>
      </c>
      <c r="G1321" t="s">
        <v>107</v>
      </c>
      <c r="H1321" s="4" t="s">
        <v>637</v>
      </c>
      <c r="I1321" t="s">
        <v>146</v>
      </c>
      <c r="K1321">
        <v>1</v>
      </c>
      <c r="R1321">
        <f aca="true" t="shared" si="59" ref="R1321:R1331">D1321</f>
        <v>1</v>
      </c>
      <c r="S1321" t="str">
        <f t="shared" si="56"/>
        <v>Calvia quatuordecimguttata</v>
      </c>
    </row>
    <row r="1322" spans="1:19" ht="12.75">
      <c r="A1322">
        <v>8941</v>
      </c>
      <c r="B1322" s="17" t="str">
        <f t="shared" si="58"/>
        <v>Scheutbos</v>
      </c>
      <c r="C1322" s="1" t="s">
        <v>511</v>
      </c>
      <c r="D1322">
        <v>1</v>
      </c>
      <c r="E1322">
        <v>272</v>
      </c>
      <c r="F1322" t="s">
        <v>542</v>
      </c>
      <c r="G1322" t="s">
        <v>1400</v>
      </c>
      <c r="H1322" s="4" t="s">
        <v>637</v>
      </c>
      <c r="I1322" t="s">
        <v>146</v>
      </c>
      <c r="K1322">
        <v>1</v>
      </c>
      <c r="R1322">
        <f t="shared" si="59"/>
        <v>1</v>
      </c>
      <c r="S1322" t="str">
        <f t="shared" si="56"/>
        <v>Chilocorus renipustulatus</v>
      </c>
    </row>
    <row r="1323" spans="1:19" ht="12.75">
      <c r="A1323">
        <v>8944</v>
      </c>
      <c r="B1323" s="17" t="str">
        <f t="shared" si="58"/>
        <v>Scheutbos</v>
      </c>
      <c r="C1323" s="1" t="s">
        <v>19</v>
      </c>
      <c r="D1323">
        <v>1</v>
      </c>
      <c r="E1323">
        <v>272</v>
      </c>
      <c r="F1323" t="s">
        <v>646</v>
      </c>
      <c r="G1323" t="s">
        <v>3</v>
      </c>
      <c r="H1323" s="4" t="s">
        <v>637</v>
      </c>
      <c r="I1323" t="s">
        <v>146</v>
      </c>
      <c r="K1323">
        <v>1</v>
      </c>
      <c r="R1323">
        <f t="shared" si="59"/>
        <v>1</v>
      </c>
      <c r="S1323" t="str">
        <f t="shared" si="56"/>
        <v>Coccinella septempunctata</v>
      </c>
    </row>
    <row r="1324" spans="1:19" ht="12.75">
      <c r="A1324">
        <v>8949</v>
      </c>
      <c r="B1324" s="17" t="str">
        <f t="shared" si="58"/>
        <v>Scheutbos</v>
      </c>
      <c r="C1324" s="1" t="s">
        <v>1396</v>
      </c>
      <c r="D1324">
        <v>1</v>
      </c>
      <c r="F1324" t="s">
        <v>1398</v>
      </c>
      <c r="G1324" t="s">
        <v>1397</v>
      </c>
      <c r="H1324" s="4" t="s">
        <v>637</v>
      </c>
      <c r="I1324" t="s">
        <v>146</v>
      </c>
      <c r="K1324">
        <v>1</v>
      </c>
      <c r="R1324">
        <f t="shared" si="59"/>
        <v>1</v>
      </c>
      <c r="S1324" t="str">
        <f t="shared" si="56"/>
        <v>Exochomus quadripustulatus</v>
      </c>
    </row>
    <row r="1325" spans="1:19" ht="12.75">
      <c r="A1325">
        <v>8951</v>
      </c>
      <c r="B1325" s="17" t="str">
        <f t="shared" si="58"/>
        <v>Scheutbos</v>
      </c>
      <c r="C1325" s="1" t="s">
        <v>442</v>
      </c>
      <c r="D1325">
        <v>1</v>
      </c>
      <c r="F1325" t="s">
        <v>1774</v>
      </c>
      <c r="G1325" t="s">
        <v>142</v>
      </c>
      <c r="H1325" s="4" t="s">
        <v>637</v>
      </c>
      <c r="I1325" t="s">
        <v>146</v>
      </c>
      <c r="K1325">
        <v>1</v>
      </c>
      <c r="R1325">
        <f t="shared" si="59"/>
        <v>1</v>
      </c>
      <c r="S1325" t="str">
        <f t="shared" si="56"/>
        <v>Halyzia sedecimguttata</v>
      </c>
    </row>
    <row r="1326" spans="1:19" ht="12.75">
      <c r="A1326">
        <v>8893</v>
      </c>
      <c r="B1326" s="17" t="str">
        <f t="shared" si="58"/>
        <v>Scheutbos</v>
      </c>
      <c r="C1326" s="1" t="s">
        <v>833</v>
      </c>
      <c r="D1326">
        <v>1</v>
      </c>
      <c r="F1326" t="s">
        <v>496</v>
      </c>
      <c r="G1326" t="s">
        <v>497</v>
      </c>
      <c r="H1326" s="4" t="s">
        <v>637</v>
      </c>
      <c r="I1326" t="s">
        <v>146</v>
      </c>
      <c r="K1326">
        <v>1</v>
      </c>
      <c r="R1326">
        <f t="shared" si="59"/>
        <v>1</v>
      </c>
      <c r="S1326" t="str">
        <f t="shared" si="56"/>
        <v>Harmonia axyridis f spectabilis</v>
      </c>
    </row>
    <row r="1327" spans="1:19" ht="12.75">
      <c r="A1327">
        <v>8891</v>
      </c>
      <c r="B1327" s="17" t="str">
        <f t="shared" si="58"/>
        <v>Scheutbos</v>
      </c>
      <c r="C1327" s="1" t="s">
        <v>834</v>
      </c>
      <c r="D1327">
        <v>1</v>
      </c>
      <c r="F1327" t="s">
        <v>496</v>
      </c>
      <c r="G1327" t="s">
        <v>497</v>
      </c>
      <c r="H1327" s="4" t="s">
        <v>637</v>
      </c>
      <c r="I1327" t="s">
        <v>146</v>
      </c>
      <c r="K1327">
        <v>1</v>
      </c>
      <c r="R1327">
        <f t="shared" si="59"/>
        <v>1</v>
      </c>
      <c r="S1327" t="str">
        <f t="shared" si="56"/>
        <v>Harmonia axyridis f succinea</v>
      </c>
    </row>
    <row r="1328" spans="1:19" ht="12.75">
      <c r="A1328">
        <v>8962</v>
      </c>
      <c r="B1328" s="17" t="str">
        <f t="shared" si="58"/>
        <v>Scheutbos</v>
      </c>
      <c r="C1328" s="1" t="s">
        <v>20</v>
      </c>
      <c r="D1328">
        <v>1</v>
      </c>
      <c r="E1328">
        <v>272</v>
      </c>
      <c r="F1328" t="s">
        <v>185</v>
      </c>
      <c r="G1328" t="s">
        <v>526</v>
      </c>
      <c r="H1328" s="4" t="s">
        <v>637</v>
      </c>
      <c r="I1328" t="s">
        <v>146</v>
      </c>
      <c r="K1328">
        <v>1</v>
      </c>
      <c r="R1328">
        <f t="shared" si="59"/>
        <v>1</v>
      </c>
      <c r="S1328" t="str">
        <f t="shared" si="56"/>
        <v>Propylea quatuordecimpunctata</v>
      </c>
    </row>
    <row r="1329" spans="1:19" ht="12.75">
      <c r="A1329">
        <v>8963</v>
      </c>
      <c r="B1329" s="17" t="str">
        <f t="shared" si="58"/>
        <v>Scheutbos</v>
      </c>
      <c r="C1329" s="1" t="s">
        <v>734</v>
      </c>
      <c r="D1329">
        <v>1</v>
      </c>
      <c r="H1329" s="4" t="s">
        <v>637</v>
      </c>
      <c r="I1329" t="s">
        <v>146</v>
      </c>
      <c r="K1329">
        <v>1</v>
      </c>
      <c r="R1329">
        <f t="shared" si="59"/>
        <v>1</v>
      </c>
      <c r="S1329" t="str">
        <f t="shared" si="56"/>
        <v>Psyllobora vingtiduepunctata</v>
      </c>
    </row>
    <row r="1330" spans="2:19" ht="15">
      <c r="B1330" s="17"/>
      <c r="C1330" s="13" t="s">
        <v>2058</v>
      </c>
      <c r="D1330">
        <v>1</v>
      </c>
      <c r="H1330" s="8" t="s">
        <v>637</v>
      </c>
      <c r="I1330" s="9" t="s">
        <v>146</v>
      </c>
      <c r="J1330" s="19" t="s">
        <v>2020</v>
      </c>
      <c r="K1330">
        <v>1</v>
      </c>
      <c r="R1330">
        <f>D1330</f>
        <v>1</v>
      </c>
      <c r="S1330" t="str">
        <f>C1330</f>
        <v>Rhyzobius litura</v>
      </c>
    </row>
    <row r="1331" spans="1:19" ht="12.75">
      <c r="A1331">
        <v>8966</v>
      </c>
      <c r="B1331" s="17" t="str">
        <f t="shared" si="58"/>
        <v>Scheutbos</v>
      </c>
      <c r="C1331" s="1" t="s">
        <v>1399</v>
      </c>
      <c r="D1331">
        <v>1</v>
      </c>
      <c r="F1331" t="s">
        <v>1975</v>
      </c>
      <c r="G1331" t="s">
        <v>1976</v>
      </c>
      <c r="H1331" s="4" t="s">
        <v>637</v>
      </c>
      <c r="I1331" t="s">
        <v>146</v>
      </c>
      <c r="J1331" t="s">
        <v>873</v>
      </c>
      <c r="K1331">
        <v>1</v>
      </c>
      <c r="R1331">
        <f t="shared" si="59"/>
        <v>1</v>
      </c>
      <c r="S1331" t="str">
        <f t="shared" si="56"/>
        <v>Tytthaspis sedecimpunctata</v>
      </c>
    </row>
    <row r="1333" spans="3:8" ht="12.75">
      <c r="C1333" t="s">
        <v>357</v>
      </c>
      <c r="H1333" s="4"/>
    </row>
    <row r="1334" ht="12.75">
      <c r="H1334" s="4"/>
    </row>
    <row r="1335" ht="12.75">
      <c r="H1335" s="4"/>
    </row>
    <row r="1336" ht="12.75">
      <c r="H1336" s="4"/>
    </row>
    <row r="1337" ht="12.75">
      <c r="H1337" s="4"/>
    </row>
    <row r="1338" ht="12.75">
      <c r="H1338" s="4"/>
    </row>
    <row r="1339" ht="12.75">
      <c r="H1339" s="4"/>
    </row>
    <row r="1340" ht="12.75">
      <c r="H1340" s="4"/>
    </row>
    <row r="1341" ht="12.75">
      <c r="H1341" s="4"/>
    </row>
    <row r="1342" ht="12.75">
      <c r="H1342" s="4"/>
    </row>
    <row r="1343" ht="12.75">
      <c r="H1343" s="4"/>
    </row>
    <row r="1344" ht="12.75">
      <c r="H1344" s="4"/>
    </row>
    <row r="1345" ht="12.75">
      <c r="H1345" s="4"/>
    </row>
    <row r="1346" ht="12.75">
      <c r="H1346" s="4"/>
    </row>
    <row r="1347" ht="12.75">
      <c r="H1347" s="4"/>
    </row>
    <row r="1348" ht="12.75">
      <c r="H1348" s="4"/>
    </row>
    <row r="1349" ht="12.75">
      <c r="H1349" s="4"/>
    </row>
    <row r="1350" ht="12.75">
      <c r="H1350" s="4"/>
    </row>
    <row r="1351" ht="12.75">
      <c r="H1351" s="4"/>
    </row>
    <row r="1352" ht="12.75">
      <c r="H1352" s="4"/>
    </row>
    <row r="1353" ht="12.75">
      <c r="H1353" s="4"/>
    </row>
    <row r="1354" ht="12.75">
      <c r="H1354" s="4"/>
    </row>
    <row r="1355" ht="12.75">
      <c r="H1355" s="4"/>
    </row>
    <row r="1356" ht="12.75">
      <c r="H1356" s="4"/>
    </row>
    <row r="1357" ht="12.75">
      <c r="H1357" s="4"/>
    </row>
    <row r="1358" ht="12.75">
      <c r="H1358" s="4"/>
    </row>
    <row r="1359" ht="12.75">
      <c r="H1359" s="4"/>
    </row>
    <row r="1360" ht="12.75">
      <c r="H1360" s="4"/>
    </row>
    <row r="1361" ht="12.75">
      <c r="H1361" s="4"/>
    </row>
    <row r="1362" ht="12.75">
      <c r="H1362" s="4"/>
    </row>
    <row r="1363" ht="12.75">
      <c r="H1363" s="4"/>
    </row>
    <row r="1364" ht="12.75">
      <c r="H1364" s="4"/>
    </row>
    <row r="1365" ht="12.75">
      <c r="H1365" s="4"/>
    </row>
    <row r="1366" ht="12.75">
      <c r="H1366" s="4"/>
    </row>
    <row r="1367" ht="12.75">
      <c r="H1367" s="4"/>
    </row>
    <row r="1368" ht="12.75">
      <c r="H1368" s="4"/>
    </row>
    <row r="1369" ht="12.75">
      <c r="H1369" s="4"/>
    </row>
    <row r="1370" ht="12.75">
      <c r="H1370" s="4"/>
    </row>
    <row r="1371" ht="12.75">
      <c r="H1371" s="4"/>
    </row>
    <row r="1372" ht="12.75">
      <c r="H1372" s="4"/>
    </row>
    <row r="1373" ht="12.75">
      <c r="H1373" s="4"/>
    </row>
    <row r="1374" ht="12.75">
      <c r="H1374" s="4"/>
    </row>
    <row r="1375" ht="12.75">
      <c r="H1375" s="4"/>
    </row>
    <row r="1376" ht="12.75">
      <c r="H1376" s="4"/>
    </row>
    <row r="1377" ht="12.75">
      <c r="H1377" s="4"/>
    </row>
    <row r="1378" ht="12.75">
      <c r="H1378" s="4"/>
    </row>
    <row r="1379" ht="12.75">
      <c r="H1379" s="4"/>
    </row>
    <row r="1380" ht="12.75">
      <c r="H1380" s="4"/>
    </row>
    <row r="1381" ht="12.75">
      <c r="H1381" s="4"/>
    </row>
    <row r="1382" ht="12.75">
      <c r="H1382" s="4"/>
    </row>
    <row r="1383" ht="12.75">
      <c r="H1383" s="4"/>
    </row>
    <row r="1384" ht="12.75">
      <c r="H1384" s="4"/>
    </row>
    <row r="1385" ht="12.75">
      <c r="H1385" s="4"/>
    </row>
    <row r="1386" ht="12.75">
      <c r="H1386" s="4"/>
    </row>
    <row r="1387" ht="12.75">
      <c r="H1387" s="4"/>
    </row>
    <row r="1388" ht="12.75">
      <c r="H1388" s="4"/>
    </row>
    <row r="1389" ht="12.75">
      <c r="H1389" s="4"/>
    </row>
    <row r="1390" ht="12.75">
      <c r="H1390" s="4"/>
    </row>
    <row r="1391" ht="12.75">
      <c r="H1391" s="4"/>
    </row>
    <row r="1392" ht="12.75">
      <c r="H1392" s="4"/>
    </row>
    <row r="1393" ht="12.75">
      <c r="H1393" s="4"/>
    </row>
    <row r="1394" ht="12.75">
      <c r="H1394" s="4"/>
    </row>
    <row r="1395" ht="12.75">
      <c r="H1395" s="4"/>
    </row>
    <row r="1396" ht="12.75">
      <c r="H1396" s="4"/>
    </row>
    <row r="1397" ht="12.75">
      <c r="H1397" s="4"/>
    </row>
    <row r="1398" ht="12.75">
      <c r="H1398" s="4"/>
    </row>
    <row r="1399" ht="12.75">
      <c r="H1399" s="4"/>
    </row>
    <row r="1400" ht="12.75">
      <c r="H1400" s="4"/>
    </row>
    <row r="1401" ht="12.75">
      <c r="H1401" s="4"/>
    </row>
    <row r="1402" ht="12.75">
      <c r="H1402" s="4"/>
    </row>
    <row r="1403" ht="12.75">
      <c r="H1403" s="4"/>
    </row>
    <row r="1404" ht="12.75">
      <c r="H1404" s="4"/>
    </row>
    <row r="1405" ht="12.75">
      <c r="H1405" s="4"/>
    </row>
    <row r="1406" ht="12.75">
      <c r="H1406" s="4"/>
    </row>
    <row r="1407" ht="12.75">
      <c r="H1407" s="4"/>
    </row>
    <row r="1408" ht="12.75">
      <c r="H1408" s="4"/>
    </row>
    <row r="1409" ht="12.75">
      <c r="H1409" s="4"/>
    </row>
    <row r="1410" ht="12.75">
      <c r="H1410" s="4"/>
    </row>
    <row r="1411" ht="12.75">
      <c r="H1411" s="4"/>
    </row>
    <row r="1412" ht="12.75">
      <c r="H1412" s="4"/>
    </row>
    <row r="1413" ht="12.75">
      <c r="H1413" s="4"/>
    </row>
    <row r="1414" ht="12.75">
      <c r="H1414" s="4"/>
    </row>
    <row r="1415" ht="12.75">
      <c r="H1415" s="4"/>
    </row>
    <row r="1416" ht="12.75">
      <c r="H1416" s="4"/>
    </row>
    <row r="1417" ht="12.75">
      <c r="H1417" s="4"/>
    </row>
    <row r="1418" ht="12.75">
      <c r="H1418" s="4"/>
    </row>
    <row r="1419" ht="12.75">
      <c r="H1419" s="4"/>
    </row>
    <row r="1420" ht="12.75">
      <c r="H1420" s="4"/>
    </row>
    <row r="1421" ht="12.75">
      <c r="H1421" s="4"/>
    </row>
    <row r="1422" ht="12.75">
      <c r="H1422" s="4"/>
    </row>
    <row r="1423" ht="12.75">
      <c r="H1423" s="4"/>
    </row>
    <row r="1424" ht="12.75">
      <c r="H1424" s="4"/>
    </row>
    <row r="1425" ht="12.75">
      <c r="H1425" s="4"/>
    </row>
    <row r="1426" ht="12.75">
      <c r="H1426" s="4"/>
    </row>
    <row r="1427" ht="12.75">
      <c r="H1427" s="4"/>
    </row>
    <row r="1428" ht="12.75">
      <c r="H1428" s="4"/>
    </row>
    <row r="1429" ht="12.75">
      <c r="H1429" s="4"/>
    </row>
  </sheetData>
  <sheetProtection/>
  <autoFilter ref="A3:S1331">
    <sortState ref="A4:S1429">
      <sortCondition sortBy="value" ref="I4:I1429"/>
    </sortState>
  </autoFilter>
  <printOptions gridLines="1" horizontalCentered="1" verticalCentered="1"/>
  <pageMargins left="0.78740157480315" right="0.78740157480315" top="0.984251968503937" bottom="0.984251968503937" header="0.511811023622047" footer="0.511811023622047"/>
  <pageSetup fitToHeight="5" fitToWidth="1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68" sqref="A68"/>
    </sheetView>
  </sheetViews>
  <sheetFormatPr defaultColWidth="11.421875" defaultRowHeight="12.75"/>
  <cols>
    <col min="1" max="1" width="23.57421875" style="0" customWidth="1"/>
    <col min="2" max="2" width="28.7109375" style="0" customWidth="1"/>
    <col min="4" max="4" width="19.7109375" style="0" customWidth="1"/>
  </cols>
  <sheetData>
    <row r="1" spans="1:3" ht="12.75">
      <c r="A1" t="s">
        <v>2225</v>
      </c>
      <c r="B1" t="s">
        <v>2226</v>
      </c>
      <c r="C1" t="s">
        <v>2227</v>
      </c>
    </row>
    <row r="2" spans="1:3" ht="12.75">
      <c r="A2" t="s">
        <v>249</v>
      </c>
      <c r="B2" t="s">
        <v>2115</v>
      </c>
      <c r="C2">
        <v>4</v>
      </c>
    </row>
    <row r="3" spans="1:4" ht="12.75">
      <c r="A3" t="s">
        <v>2180</v>
      </c>
      <c r="B3" t="s">
        <v>2181</v>
      </c>
      <c r="C3">
        <v>4</v>
      </c>
      <c r="D3" t="s">
        <v>2182</v>
      </c>
    </row>
    <row r="4" spans="1:3" ht="12.75">
      <c r="A4" t="s">
        <v>2194</v>
      </c>
      <c r="B4" t="s">
        <v>2195</v>
      </c>
      <c r="C4">
        <v>4</v>
      </c>
    </row>
    <row r="5" spans="1:3" ht="12.75">
      <c r="A5" t="s">
        <v>2119</v>
      </c>
      <c r="B5" t="s">
        <v>2120</v>
      </c>
      <c r="C5">
        <v>5</v>
      </c>
    </row>
    <row r="6" spans="1:3" ht="12.75">
      <c r="A6" t="s">
        <v>2125</v>
      </c>
      <c r="B6" t="s">
        <v>2126</v>
      </c>
      <c r="C6">
        <v>5</v>
      </c>
    </row>
    <row r="7" spans="1:3" ht="12.75">
      <c r="A7" t="s">
        <v>1492</v>
      </c>
      <c r="B7" t="s">
        <v>2127</v>
      </c>
      <c r="C7">
        <v>5</v>
      </c>
    </row>
    <row r="8" spans="1:3" ht="12.75">
      <c r="A8" t="s">
        <v>2177</v>
      </c>
      <c r="B8" t="s">
        <v>2178</v>
      </c>
      <c r="C8">
        <v>5</v>
      </c>
    </row>
    <row r="9" spans="1:3" ht="12.75">
      <c r="A9" t="s">
        <v>2183</v>
      </c>
      <c r="B9" t="s">
        <v>2122</v>
      </c>
      <c r="C9">
        <v>5</v>
      </c>
    </row>
    <row r="10" spans="1:3" ht="12.75">
      <c r="A10" t="s">
        <v>2191</v>
      </c>
      <c r="B10" t="s">
        <v>2192</v>
      </c>
      <c r="C10">
        <v>5</v>
      </c>
    </row>
    <row r="11" spans="1:4" ht="12.75">
      <c r="A11" t="s">
        <v>2211</v>
      </c>
      <c r="B11" t="s">
        <v>2152</v>
      </c>
      <c r="C11">
        <v>5</v>
      </c>
      <c r="D11" t="s">
        <v>2212</v>
      </c>
    </row>
    <row r="12" spans="1:3" ht="12.75">
      <c r="A12" t="s">
        <v>2220</v>
      </c>
      <c r="B12" t="s">
        <v>2208</v>
      </c>
      <c r="C12">
        <v>5</v>
      </c>
    </row>
    <row r="13" spans="1:3" ht="12.75">
      <c r="A13" t="s">
        <v>2135</v>
      </c>
      <c r="B13" t="s">
        <v>2136</v>
      </c>
      <c r="C13">
        <v>6</v>
      </c>
    </row>
    <row r="14" spans="1:3" ht="12.75">
      <c r="A14" t="s">
        <v>2142</v>
      </c>
      <c r="B14" t="s">
        <v>2143</v>
      </c>
      <c r="C14">
        <v>6</v>
      </c>
    </row>
    <row r="15" spans="1:4" ht="12.75">
      <c r="A15" t="s">
        <v>2155</v>
      </c>
      <c r="B15" t="s">
        <v>2157</v>
      </c>
      <c r="C15">
        <v>6</v>
      </c>
      <c r="D15" t="s">
        <v>2156</v>
      </c>
    </row>
    <row r="16" spans="1:3" ht="12.75">
      <c r="A16" t="s">
        <v>2160</v>
      </c>
      <c r="B16" t="s">
        <v>2161</v>
      </c>
      <c r="C16">
        <v>6</v>
      </c>
    </row>
    <row r="17" spans="1:3" ht="12.75">
      <c r="A17" t="s">
        <v>2175</v>
      </c>
      <c r="B17" t="s">
        <v>2176</v>
      </c>
      <c r="C17">
        <v>6</v>
      </c>
    </row>
    <row r="18" spans="1:3" ht="12.75">
      <c r="A18" t="s">
        <v>2184</v>
      </c>
      <c r="B18" t="s">
        <v>2185</v>
      </c>
      <c r="C18">
        <v>6</v>
      </c>
    </row>
    <row r="19" spans="1:3" ht="12.75">
      <c r="A19" t="s">
        <v>2186</v>
      </c>
      <c r="B19" t="s">
        <v>2185</v>
      </c>
      <c r="C19">
        <v>6</v>
      </c>
    </row>
    <row r="20" spans="1:3" ht="12.75">
      <c r="A20" t="s">
        <v>2189</v>
      </c>
      <c r="B20" t="s">
        <v>2190</v>
      </c>
      <c r="C20">
        <v>6</v>
      </c>
    </row>
    <row r="21" spans="1:3" ht="12.75">
      <c r="A21" t="s">
        <v>2196</v>
      </c>
      <c r="B21" t="s">
        <v>2124</v>
      </c>
      <c r="C21">
        <v>6</v>
      </c>
    </row>
    <row r="22" spans="1:3" ht="12.75">
      <c r="A22" t="s">
        <v>2207</v>
      </c>
      <c r="B22" t="s">
        <v>2208</v>
      </c>
      <c r="C22">
        <v>6</v>
      </c>
    </row>
    <row r="23" spans="1:3" ht="12.75">
      <c r="A23" t="s">
        <v>2218</v>
      </c>
      <c r="B23" t="s">
        <v>2219</v>
      </c>
      <c r="C23">
        <v>6</v>
      </c>
    </row>
    <row r="24" spans="1:4" ht="12.75">
      <c r="A24" t="s">
        <v>1575</v>
      </c>
      <c r="B24" t="s">
        <v>2193</v>
      </c>
      <c r="C24">
        <v>6</v>
      </c>
      <c r="D24" t="s">
        <v>2212</v>
      </c>
    </row>
    <row r="25" spans="1:3" ht="12.75">
      <c r="A25" t="s">
        <v>2223</v>
      </c>
      <c r="B25" t="s">
        <v>2224</v>
      </c>
      <c r="C25">
        <v>6</v>
      </c>
    </row>
    <row r="26" spans="1:3" ht="12.75">
      <c r="A26" t="s">
        <v>2116</v>
      </c>
      <c r="B26" t="s">
        <v>2117</v>
      </c>
      <c r="C26">
        <v>7</v>
      </c>
    </row>
    <row r="27" spans="1:3" ht="12.75">
      <c r="A27" t="s">
        <v>2118</v>
      </c>
      <c r="B27" t="s">
        <v>2117</v>
      </c>
      <c r="C27">
        <v>7</v>
      </c>
    </row>
    <row r="28" spans="1:3" ht="12.75">
      <c r="A28" t="s">
        <v>2171</v>
      </c>
      <c r="B28" t="s">
        <v>2172</v>
      </c>
      <c r="C28">
        <v>7</v>
      </c>
    </row>
    <row r="29" spans="1:3" ht="12.75">
      <c r="A29" t="s">
        <v>2179</v>
      </c>
      <c r="B29" t="s">
        <v>2127</v>
      </c>
      <c r="C29">
        <v>7</v>
      </c>
    </row>
    <row r="30" spans="1:3" ht="12.75">
      <c r="A30" t="s">
        <v>2187</v>
      </c>
      <c r="B30" t="s">
        <v>2188</v>
      </c>
      <c r="C30">
        <v>7</v>
      </c>
    </row>
    <row r="31" spans="1:3" ht="12.75">
      <c r="A31" t="s">
        <v>2197</v>
      </c>
      <c r="B31" t="s">
        <v>2190</v>
      </c>
      <c r="C31">
        <v>7</v>
      </c>
    </row>
    <row r="32" spans="1:3" ht="12.75">
      <c r="A32" t="s">
        <v>2206</v>
      </c>
      <c r="B32" t="s">
        <v>2117</v>
      </c>
      <c r="C32">
        <v>7</v>
      </c>
    </row>
    <row r="33" spans="1:3" ht="12.75">
      <c r="A33" t="s">
        <v>2209</v>
      </c>
      <c r="B33" t="s">
        <v>2210</v>
      </c>
      <c r="C33">
        <v>7</v>
      </c>
    </row>
    <row r="34" spans="1:3" ht="12.75">
      <c r="A34" t="s">
        <v>2217</v>
      </c>
      <c r="B34" t="s">
        <v>2193</v>
      </c>
      <c r="C34">
        <v>7</v>
      </c>
    </row>
    <row r="35" spans="1:3" ht="12.75">
      <c r="A35" t="s">
        <v>2141</v>
      </c>
      <c r="B35" t="s">
        <v>2124</v>
      </c>
      <c r="C35">
        <v>8</v>
      </c>
    </row>
    <row r="36" spans="1:3" ht="12.75">
      <c r="A36" t="s">
        <v>2169</v>
      </c>
      <c r="B36" t="s">
        <v>2170</v>
      </c>
      <c r="C36">
        <v>8</v>
      </c>
    </row>
    <row r="37" spans="1:3" ht="12.75">
      <c r="A37" t="s">
        <v>2203</v>
      </c>
      <c r="B37" t="s">
        <v>2201</v>
      </c>
      <c r="C37">
        <v>8</v>
      </c>
    </row>
    <row r="38" spans="1:3" ht="12.75">
      <c r="A38" t="s">
        <v>1474</v>
      </c>
      <c r="B38" t="s">
        <v>2114</v>
      </c>
      <c r="C38">
        <v>9</v>
      </c>
    </row>
    <row r="39" spans="1:4" ht="12.75">
      <c r="A39" t="s">
        <v>2123</v>
      </c>
      <c r="B39" t="s">
        <v>2124</v>
      </c>
      <c r="C39">
        <v>9</v>
      </c>
      <c r="D39" t="s">
        <v>868</v>
      </c>
    </row>
    <row r="40" spans="1:3" ht="12.75">
      <c r="A40" t="s">
        <v>2133</v>
      </c>
      <c r="B40" t="s">
        <v>2134</v>
      </c>
      <c r="C40">
        <v>9</v>
      </c>
    </row>
    <row r="41" spans="1:3" ht="12.75">
      <c r="A41" t="s">
        <v>2139</v>
      </c>
      <c r="B41" t="s">
        <v>2140</v>
      </c>
      <c r="C41">
        <v>9</v>
      </c>
    </row>
    <row r="42" spans="1:4" ht="12.75">
      <c r="A42" t="s">
        <v>2144</v>
      </c>
      <c r="B42" t="s">
        <v>2145</v>
      </c>
      <c r="C42">
        <v>9</v>
      </c>
      <c r="D42" t="s">
        <v>2146</v>
      </c>
    </row>
    <row r="43" spans="1:3" ht="12.75">
      <c r="A43" t="s">
        <v>2149</v>
      </c>
      <c r="B43" t="s">
        <v>2152</v>
      </c>
      <c r="C43">
        <v>9</v>
      </c>
    </row>
    <row r="44" spans="1:3" ht="12.75">
      <c r="A44" t="s">
        <v>2158</v>
      </c>
      <c r="B44" t="s">
        <v>2159</v>
      </c>
      <c r="C44">
        <v>9</v>
      </c>
    </row>
    <row r="45" spans="1:3" ht="12.75">
      <c r="A45" t="s">
        <v>2163</v>
      </c>
      <c r="B45" t="s">
        <v>2164</v>
      </c>
      <c r="C45">
        <v>9</v>
      </c>
    </row>
    <row r="46" spans="1:3" ht="12.75">
      <c r="A46" t="s">
        <v>1642</v>
      </c>
      <c r="B46" t="s">
        <v>2193</v>
      </c>
      <c r="C46">
        <v>9</v>
      </c>
    </row>
    <row r="47" spans="1:4" ht="12.75">
      <c r="A47" t="s">
        <v>2200</v>
      </c>
      <c r="B47" t="s">
        <v>2201</v>
      </c>
      <c r="C47">
        <v>9</v>
      </c>
      <c r="D47" t="s">
        <v>2202</v>
      </c>
    </row>
    <row r="48" spans="1:3" ht="12.75">
      <c r="A48" t="s">
        <v>2213</v>
      </c>
      <c r="B48" t="s">
        <v>2214</v>
      </c>
      <c r="C48">
        <v>9</v>
      </c>
    </row>
    <row r="49" spans="1:3" ht="12.75">
      <c r="A49" t="s">
        <v>2215</v>
      </c>
      <c r="B49" t="s">
        <v>2214</v>
      </c>
      <c r="C49">
        <v>9</v>
      </c>
    </row>
    <row r="50" spans="1:3" ht="12.75">
      <c r="A50" t="s">
        <v>2221</v>
      </c>
      <c r="B50" t="s">
        <v>2124</v>
      </c>
      <c r="C50">
        <v>9</v>
      </c>
    </row>
    <row r="51" spans="1:3" ht="12.75">
      <c r="A51" t="s">
        <v>2222</v>
      </c>
      <c r="B51" t="s">
        <v>2124</v>
      </c>
      <c r="C51">
        <v>9</v>
      </c>
    </row>
    <row r="52" spans="1:3" ht="12.75">
      <c r="A52" t="s">
        <v>2121</v>
      </c>
      <c r="B52" t="s">
        <v>2122</v>
      </c>
      <c r="C52">
        <v>10</v>
      </c>
    </row>
    <row r="53" spans="1:3" ht="12.75">
      <c r="A53" t="s">
        <v>2131</v>
      </c>
      <c r="B53" t="s">
        <v>2132</v>
      </c>
      <c r="C53">
        <v>10</v>
      </c>
    </row>
    <row r="54" spans="1:3" ht="12.75">
      <c r="A54" t="s">
        <v>2150</v>
      </c>
      <c r="B54" t="s">
        <v>2151</v>
      </c>
      <c r="C54">
        <v>10</v>
      </c>
    </row>
    <row r="55" spans="1:3" ht="12.75">
      <c r="A55" t="s">
        <v>2154</v>
      </c>
      <c r="B55" t="s">
        <v>2153</v>
      </c>
      <c r="C55">
        <v>10</v>
      </c>
    </row>
    <row r="56" spans="1:3" ht="12.75">
      <c r="A56" t="s">
        <v>2162</v>
      </c>
      <c r="B56" t="s">
        <v>2159</v>
      </c>
      <c r="C56">
        <v>10</v>
      </c>
    </row>
    <row r="57" spans="1:3" ht="12.75">
      <c r="A57" t="s">
        <v>2165</v>
      </c>
      <c r="B57" t="s">
        <v>2166</v>
      </c>
      <c r="C57">
        <v>10</v>
      </c>
    </row>
    <row r="58" spans="1:3" ht="12.75">
      <c r="A58" t="s">
        <v>2198</v>
      </c>
      <c r="B58" t="s">
        <v>2199</v>
      </c>
      <c r="C58">
        <v>10</v>
      </c>
    </row>
    <row r="59" spans="1:3" ht="12.75">
      <c r="A59" t="s">
        <v>2204</v>
      </c>
      <c r="B59" t="s">
        <v>2205</v>
      </c>
      <c r="C59">
        <v>10</v>
      </c>
    </row>
    <row r="60" spans="1:3" ht="12.75">
      <c r="A60" t="s">
        <v>2128</v>
      </c>
      <c r="B60" t="s">
        <v>2129</v>
      </c>
      <c r="C60">
        <v>11</v>
      </c>
    </row>
    <row r="61" spans="1:3" ht="12.75">
      <c r="A61" t="s">
        <v>1462</v>
      </c>
      <c r="B61" t="s">
        <v>2130</v>
      </c>
      <c r="C61">
        <v>11</v>
      </c>
    </row>
    <row r="62" spans="1:3" ht="12.75">
      <c r="A62" t="s">
        <v>2137</v>
      </c>
      <c r="B62" t="s">
        <v>2138</v>
      </c>
      <c r="C62">
        <v>11</v>
      </c>
    </row>
    <row r="63" spans="1:3" ht="12.75">
      <c r="A63" t="s">
        <v>2147</v>
      </c>
      <c r="B63" t="s">
        <v>2148</v>
      </c>
      <c r="C63">
        <v>11</v>
      </c>
    </row>
    <row r="64" spans="1:3" ht="12.75">
      <c r="A64" t="s">
        <v>1531</v>
      </c>
      <c r="B64" t="s">
        <v>2153</v>
      </c>
      <c r="C64">
        <v>11</v>
      </c>
    </row>
    <row r="65" spans="1:3" ht="12.75">
      <c r="A65" t="s">
        <v>2167</v>
      </c>
      <c r="B65" t="s">
        <v>2168</v>
      </c>
      <c r="C65">
        <v>11</v>
      </c>
    </row>
    <row r="66" spans="1:3" ht="12.75">
      <c r="A66" t="s">
        <v>2173</v>
      </c>
      <c r="B66" t="s">
        <v>2174</v>
      </c>
      <c r="C66">
        <v>11</v>
      </c>
    </row>
    <row r="67" spans="1:4" ht="12.75">
      <c r="A67" t="s">
        <v>2228</v>
      </c>
      <c r="B67" t="s">
        <v>2229</v>
      </c>
      <c r="C67">
        <v>4</v>
      </c>
      <c r="D67" t="s">
        <v>2230</v>
      </c>
    </row>
  </sheetData>
  <sheetProtection/>
  <autoFilter ref="A1:D66">
    <sortState ref="A2:D67">
      <sortCondition sortBy="value" ref="C2:C67"/>
    </sortState>
  </autoFilter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A1" sqref="A1:C22"/>
    </sheetView>
  </sheetViews>
  <sheetFormatPr defaultColWidth="11.421875" defaultRowHeight="12.75"/>
  <cols>
    <col min="1" max="1" width="29.57421875" style="0" customWidth="1"/>
    <col min="2" max="2" width="22.421875" style="0" customWidth="1"/>
    <col min="3" max="3" width="29.28125" style="0" customWidth="1"/>
  </cols>
  <sheetData>
    <row r="1" spans="1:3" ht="12.75">
      <c r="A1" s="1" t="s">
        <v>1639</v>
      </c>
      <c r="B1" t="s">
        <v>467</v>
      </c>
      <c r="C1" t="s">
        <v>602</v>
      </c>
    </row>
    <row r="2" spans="1:3" ht="12.75">
      <c r="A2" s="1" t="s">
        <v>224</v>
      </c>
      <c r="B2" t="s">
        <v>387</v>
      </c>
      <c r="C2" t="s">
        <v>483</v>
      </c>
    </row>
    <row r="3" spans="1:3" ht="12.75">
      <c r="A3" s="1" t="s">
        <v>239</v>
      </c>
      <c r="B3" t="s">
        <v>108</v>
      </c>
      <c r="C3" t="s">
        <v>426</v>
      </c>
    </row>
    <row r="4" spans="1:3" ht="12.75">
      <c r="A4" s="1" t="s">
        <v>670</v>
      </c>
      <c r="B4" t="s">
        <v>470</v>
      </c>
      <c r="C4" t="s">
        <v>672</v>
      </c>
    </row>
    <row r="5" spans="1:3" ht="12.75">
      <c r="A5" s="1" t="s">
        <v>2314</v>
      </c>
      <c r="B5" t="s">
        <v>2315</v>
      </c>
      <c r="C5" t="s">
        <v>2316</v>
      </c>
    </row>
    <row r="6" spans="1:3" ht="12.75">
      <c r="A6" s="1" t="s">
        <v>264</v>
      </c>
      <c r="B6" t="s">
        <v>9</v>
      </c>
      <c r="C6" t="s">
        <v>356</v>
      </c>
    </row>
    <row r="7" spans="1:3" ht="12.75">
      <c r="A7" s="1" t="s">
        <v>1136</v>
      </c>
      <c r="C7" t="s">
        <v>1137</v>
      </c>
    </row>
    <row r="8" spans="1:2" ht="12.75">
      <c r="A8" s="1" t="s">
        <v>1179</v>
      </c>
      <c r="B8" s="9" t="s">
        <v>1710</v>
      </c>
    </row>
    <row r="9" spans="1:3" ht="12.75">
      <c r="A9" s="1" t="s">
        <v>462</v>
      </c>
      <c r="B9" t="s">
        <v>1807</v>
      </c>
      <c r="C9" t="s">
        <v>603</v>
      </c>
    </row>
    <row r="10" spans="1:3" ht="12.75">
      <c r="A10" s="1" t="s">
        <v>272</v>
      </c>
      <c r="B10" t="s">
        <v>1816</v>
      </c>
      <c r="C10" t="s">
        <v>604</v>
      </c>
    </row>
    <row r="11" spans="1:3" ht="12.75">
      <c r="A11" s="1" t="s">
        <v>821</v>
      </c>
      <c r="B11" t="s">
        <v>1854</v>
      </c>
      <c r="C11" t="s">
        <v>1855</v>
      </c>
    </row>
    <row r="12" spans="1:3" ht="12.75">
      <c r="A12" s="1" t="s">
        <v>1164</v>
      </c>
      <c r="B12" t="s">
        <v>1869</v>
      </c>
      <c r="C12" t="s">
        <v>1870</v>
      </c>
    </row>
    <row r="13" spans="1:3" ht="12.75">
      <c r="A13" s="1" t="s">
        <v>618</v>
      </c>
      <c r="B13" t="s">
        <v>192</v>
      </c>
      <c r="C13" t="s">
        <v>477</v>
      </c>
    </row>
    <row r="14" spans="1:3" ht="12.75">
      <c r="A14" s="1" t="s">
        <v>1448</v>
      </c>
      <c r="B14" t="s">
        <v>1450</v>
      </c>
      <c r="C14" t="s">
        <v>1449</v>
      </c>
    </row>
    <row r="15" spans="1:3" ht="12.75">
      <c r="A15" s="1" t="s">
        <v>677</v>
      </c>
      <c r="B15" t="s">
        <v>385</v>
      </c>
      <c r="C15" t="s">
        <v>418</v>
      </c>
    </row>
    <row r="16" spans="1:3" ht="12.75">
      <c r="A16" s="1" t="s">
        <v>321</v>
      </c>
      <c r="B16" t="s">
        <v>455</v>
      </c>
      <c r="C16" t="s">
        <v>421</v>
      </c>
    </row>
    <row r="17" spans="1:3" ht="12.75">
      <c r="A17" s="1" t="s">
        <v>154</v>
      </c>
      <c r="B17" t="s">
        <v>155</v>
      </c>
      <c r="C17" t="s">
        <v>422</v>
      </c>
    </row>
    <row r="18" spans="1:3" ht="12.75">
      <c r="A18" s="1" t="s">
        <v>52</v>
      </c>
      <c r="B18" t="s">
        <v>1238</v>
      </c>
      <c r="C18" t="s">
        <v>423</v>
      </c>
    </row>
    <row r="19" spans="1:3" ht="12.75">
      <c r="A19" s="1" t="s">
        <v>125</v>
      </c>
      <c r="B19" t="s">
        <v>1916</v>
      </c>
      <c r="C19" t="s">
        <v>190</v>
      </c>
    </row>
    <row r="20" spans="1:3" ht="12.75">
      <c r="A20" s="1" t="s">
        <v>54</v>
      </c>
      <c r="B20" t="s">
        <v>319</v>
      </c>
      <c r="C20" t="s">
        <v>124</v>
      </c>
    </row>
    <row r="21" spans="1:3" ht="12.75">
      <c r="A21" s="1" t="s">
        <v>181</v>
      </c>
      <c r="B21">
        <v>152</v>
      </c>
      <c r="C21" t="s">
        <v>440</v>
      </c>
    </row>
    <row r="22" spans="1:3" ht="12.75">
      <c r="A22" s="1" t="s">
        <v>1641</v>
      </c>
      <c r="C22" t="s">
        <v>230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Jean Leveque</cp:lastModifiedBy>
  <cp:lastPrinted>2015-07-09T09:28:58Z</cp:lastPrinted>
  <dcterms:created xsi:type="dcterms:W3CDTF">2006-12-16T18:01:42Z</dcterms:created>
  <dcterms:modified xsi:type="dcterms:W3CDTF">2016-08-29T13:09:24Z</dcterms:modified>
  <cp:category/>
  <cp:version/>
  <cp:contentType/>
  <cp:contentStatus/>
</cp:coreProperties>
</file>